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TS3210DD78\share\★令３事務共有\◆R3市民体育祭\R３祭 要項\HP掲載用\"/>
    </mc:Choice>
  </mc:AlternateContent>
  <xr:revisionPtr revIDLastSave="0" documentId="13_ncr:1_{F1078084-2143-4DA4-95B4-F9979CF5BB0A}" xr6:coauthVersionLast="47" xr6:coauthVersionMax="47" xr10:uidLastSave="{00000000-0000-0000-0000-000000000000}"/>
  <bookViews>
    <workbookView xWindow="-120" yWindow="-120" windowWidth="20730" windowHeight="11160" tabRatio="881" firstSheet="1" activeTab="1" xr2:uid="{00000000-000D-0000-FFFF-FFFF00000000}"/>
  </bookViews>
  <sheets>
    <sheet name="プログラム順「呼び出し用」" sheetId="88" state="hidden" r:id="rId1"/>
    <sheet name="済 18馬術  " sheetId="24" r:id="rId2"/>
  </sheets>
  <definedNames>
    <definedName name="_1_2015春泳競技順">#REF!</definedName>
    <definedName name="_xlnm._FilterDatabase" localSheetId="0" hidden="1">プログラム順「呼び出し用」!$A$1:$K$109</definedName>
    <definedName name="_xlnm.Print_Area" localSheetId="1">'済 18馬術  '!$A$1:$Q$47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9" i="88" l="1"/>
  <c r="H109" i="88"/>
  <c r="I108" i="88"/>
  <c r="H108" i="88"/>
  <c r="I107" i="88"/>
  <c r="H107" i="88"/>
  <c r="G107" i="88"/>
  <c r="I106" i="88"/>
  <c r="H106" i="88"/>
  <c r="G106" i="88"/>
  <c r="I105" i="88"/>
  <c r="H105" i="88"/>
  <c r="G105" i="88"/>
  <c r="K105" i="88" s="1"/>
  <c r="I104" i="88"/>
  <c r="H104" i="88"/>
  <c r="K104" i="88" s="1"/>
  <c r="I103" i="88"/>
  <c r="K103" i="88" s="1"/>
  <c r="H103" i="88"/>
  <c r="I102" i="88"/>
  <c r="H102" i="88"/>
  <c r="G102" i="88"/>
  <c r="K102" i="88" s="1"/>
  <c r="I101" i="88"/>
  <c r="H101" i="88"/>
  <c r="G101" i="88"/>
  <c r="I100" i="88"/>
  <c r="H100" i="88"/>
  <c r="G100" i="88"/>
  <c r="J99" i="88"/>
  <c r="I99" i="88"/>
  <c r="H99" i="88"/>
  <c r="J98" i="88"/>
  <c r="I98" i="88"/>
  <c r="H98" i="88"/>
  <c r="K98" i="88" s="1"/>
  <c r="J97" i="88"/>
  <c r="I97" i="88"/>
  <c r="H97" i="88"/>
  <c r="K97" i="88" s="1"/>
  <c r="G97" i="88"/>
  <c r="J96" i="88"/>
  <c r="I96" i="88"/>
  <c r="H96" i="88"/>
  <c r="G96" i="88"/>
  <c r="J95" i="88"/>
  <c r="I95" i="88"/>
  <c r="H95" i="88"/>
  <c r="G95" i="88"/>
  <c r="J94" i="88"/>
  <c r="I94" i="88"/>
  <c r="H94" i="88"/>
  <c r="K94" i="88" s="1"/>
  <c r="J93" i="88"/>
  <c r="I93" i="88"/>
  <c r="H93" i="88"/>
  <c r="K93" i="88" s="1"/>
  <c r="J92" i="88"/>
  <c r="I92" i="88"/>
  <c r="H92" i="88"/>
  <c r="G92" i="88"/>
  <c r="K92" i="88" s="1"/>
  <c r="J91" i="88"/>
  <c r="I91" i="88"/>
  <c r="H91" i="88"/>
  <c r="G91" i="88"/>
  <c r="J90" i="88"/>
  <c r="I90" i="88"/>
  <c r="H90" i="88"/>
  <c r="G90" i="88"/>
  <c r="K90" i="88" s="1"/>
  <c r="I89" i="88"/>
  <c r="H89" i="88"/>
  <c r="I88" i="88"/>
  <c r="K88" i="88" s="1"/>
  <c r="H88" i="88"/>
  <c r="I87" i="88"/>
  <c r="H87" i="88"/>
  <c r="K87" i="88" s="1"/>
  <c r="G87" i="88"/>
  <c r="I86" i="88"/>
  <c r="H86" i="88"/>
  <c r="G86" i="88"/>
  <c r="I85" i="88"/>
  <c r="H85" i="88"/>
  <c r="G85" i="88"/>
  <c r="K85" i="88" s="1"/>
  <c r="I84" i="88"/>
  <c r="K84" i="88" s="1"/>
  <c r="H84" i="88"/>
  <c r="I83" i="88"/>
  <c r="H83" i="88"/>
  <c r="K83" i="88" s="1"/>
  <c r="I82" i="88"/>
  <c r="H82" i="88"/>
  <c r="G82" i="88"/>
  <c r="K82" i="88" s="1"/>
  <c r="I81" i="88"/>
  <c r="H81" i="88"/>
  <c r="G81" i="88"/>
  <c r="I80" i="88"/>
  <c r="H80" i="88"/>
  <c r="G80" i="88"/>
  <c r="J79" i="88"/>
  <c r="I79" i="88"/>
  <c r="H79" i="88"/>
  <c r="K79" i="88" s="1"/>
  <c r="J78" i="88"/>
  <c r="I78" i="88"/>
  <c r="H78" i="88"/>
  <c r="K78" i="88" s="1"/>
  <c r="J77" i="88"/>
  <c r="I77" i="88"/>
  <c r="H77" i="88"/>
  <c r="G77" i="88"/>
  <c r="K77" i="88" s="1"/>
  <c r="J76" i="88"/>
  <c r="I76" i="88"/>
  <c r="H76" i="88"/>
  <c r="G76" i="88"/>
  <c r="J75" i="88"/>
  <c r="I75" i="88"/>
  <c r="H75" i="88"/>
  <c r="G75" i="88"/>
  <c r="K75" i="88" s="1"/>
  <c r="J74" i="88"/>
  <c r="I74" i="88"/>
  <c r="H74" i="88"/>
  <c r="G74" i="88"/>
  <c r="J73" i="88"/>
  <c r="I73" i="88"/>
  <c r="H73" i="88"/>
  <c r="K73" i="88" s="1"/>
  <c r="J72" i="88"/>
  <c r="I72" i="88"/>
  <c r="H72" i="88"/>
  <c r="J71" i="88"/>
  <c r="I71" i="88"/>
  <c r="H71" i="88"/>
  <c r="G71" i="88"/>
  <c r="J70" i="88"/>
  <c r="I70" i="88"/>
  <c r="H70" i="88"/>
  <c r="G70" i="88"/>
  <c r="J69" i="88"/>
  <c r="I69" i="88"/>
  <c r="H69" i="88"/>
  <c r="G69" i="88"/>
  <c r="J68" i="88"/>
  <c r="I68" i="88"/>
  <c r="H68" i="88"/>
  <c r="G68" i="88"/>
  <c r="J67" i="88"/>
  <c r="I67" i="88"/>
  <c r="H67" i="88"/>
  <c r="J66" i="88"/>
  <c r="I66" i="88"/>
  <c r="H66" i="88"/>
  <c r="K66" i="88" s="1"/>
  <c r="J65" i="88"/>
  <c r="I65" i="88"/>
  <c r="H65" i="88"/>
  <c r="K65" i="88" s="1"/>
  <c r="J64" i="88"/>
  <c r="I64" i="88"/>
  <c r="H64" i="88"/>
  <c r="J63" i="88"/>
  <c r="I63" i="88"/>
  <c r="H63" i="88"/>
  <c r="J62" i="88"/>
  <c r="I62" i="88"/>
  <c r="H62" i="88"/>
  <c r="K62" i="88" s="1"/>
  <c r="J61" i="88"/>
  <c r="I61" i="88"/>
  <c r="H61" i="88"/>
  <c r="K61" i="88" s="1"/>
  <c r="J60" i="88"/>
  <c r="I60" i="88"/>
  <c r="H60" i="88"/>
  <c r="J59" i="88"/>
  <c r="I59" i="88"/>
  <c r="H59" i="88"/>
  <c r="J58" i="88"/>
  <c r="I58" i="88"/>
  <c r="H58" i="88"/>
  <c r="K58" i="88" s="1"/>
  <c r="J57" i="88"/>
  <c r="I57" i="88"/>
  <c r="H57" i="88"/>
  <c r="K57" i="88" s="1"/>
  <c r="J56" i="88"/>
  <c r="I56" i="88"/>
  <c r="H56" i="88"/>
  <c r="I55" i="88"/>
  <c r="H55" i="88"/>
  <c r="K55" i="88" s="1"/>
  <c r="I54" i="88"/>
  <c r="H54" i="88"/>
  <c r="K54" i="88" s="1"/>
  <c r="I53" i="88"/>
  <c r="K53" i="88" s="1"/>
  <c r="H53" i="88"/>
  <c r="G53" i="88"/>
  <c r="I52" i="88"/>
  <c r="K52" i="88" s="1"/>
  <c r="H52" i="88"/>
  <c r="G52" i="88"/>
  <c r="I51" i="88"/>
  <c r="H51" i="88"/>
  <c r="I50" i="88"/>
  <c r="H50" i="88"/>
  <c r="K50" i="88" s="1"/>
  <c r="I49" i="88"/>
  <c r="H49" i="88"/>
  <c r="G49" i="88"/>
  <c r="I48" i="88"/>
  <c r="H48" i="88"/>
  <c r="G48" i="88"/>
  <c r="K48" i="88" s="1"/>
  <c r="J47" i="88"/>
  <c r="I47" i="88"/>
  <c r="H47" i="88"/>
  <c r="G47" i="88"/>
  <c r="K47" i="88" s="1"/>
  <c r="J46" i="88"/>
  <c r="I46" i="88"/>
  <c r="H46" i="88"/>
  <c r="G46" i="88"/>
  <c r="K46" i="88" s="1"/>
  <c r="J45" i="88"/>
  <c r="I45" i="88"/>
  <c r="H45" i="88"/>
  <c r="G45" i="88"/>
  <c r="K45" i="88" s="1"/>
  <c r="J44" i="88"/>
  <c r="I44" i="88"/>
  <c r="H44" i="88"/>
  <c r="G44" i="88"/>
  <c r="K44" i="88" s="1"/>
  <c r="J43" i="88"/>
  <c r="I43" i="88"/>
  <c r="H43" i="88"/>
  <c r="G43" i="88"/>
  <c r="K43" i="88" s="1"/>
  <c r="J42" i="88"/>
  <c r="I42" i="88"/>
  <c r="H42" i="88"/>
  <c r="G42" i="88"/>
  <c r="K42" i="88" s="1"/>
  <c r="J41" i="88"/>
  <c r="I41" i="88"/>
  <c r="H41" i="88"/>
  <c r="G41" i="88"/>
  <c r="K41" i="88" s="1"/>
  <c r="J40" i="88"/>
  <c r="I40" i="88"/>
  <c r="H40" i="88"/>
  <c r="K40" i="88" s="1"/>
  <c r="G40" i="88"/>
  <c r="J39" i="88"/>
  <c r="I39" i="88"/>
  <c r="H39" i="88"/>
  <c r="K39" i="88" s="1"/>
  <c r="J38" i="88"/>
  <c r="I38" i="88"/>
  <c r="H38" i="88"/>
  <c r="K38" i="88" s="1"/>
  <c r="J37" i="88"/>
  <c r="I37" i="88"/>
  <c r="H37" i="88"/>
  <c r="J36" i="88"/>
  <c r="I36" i="88"/>
  <c r="H36" i="88"/>
  <c r="J35" i="88"/>
  <c r="I35" i="88"/>
  <c r="H35" i="88"/>
  <c r="K35" i="88" s="1"/>
  <c r="J34" i="88"/>
  <c r="I34" i="88"/>
  <c r="H34" i="88"/>
  <c r="K34" i="88" s="1"/>
  <c r="J33" i="88"/>
  <c r="I33" i="88"/>
  <c r="H33" i="88"/>
  <c r="J32" i="88"/>
  <c r="I32" i="88"/>
  <c r="H32" i="88"/>
  <c r="I31" i="88"/>
  <c r="H31" i="88"/>
  <c r="G31" i="88"/>
  <c r="K31" i="88" s="1"/>
  <c r="I30" i="88"/>
  <c r="H30" i="88"/>
  <c r="G30" i="88"/>
  <c r="K30" i="88" s="1"/>
  <c r="I29" i="88"/>
  <c r="H29" i="88"/>
  <c r="I28" i="88"/>
  <c r="H28" i="88"/>
  <c r="K28" i="88" s="1"/>
  <c r="I27" i="88"/>
  <c r="H27" i="88"/>
  <c r="K27" i="88" s="1"/>
  <c r="I26" i="88"/>
  <c r="H26" i="88"/>
  <c r="J25" i="88"/>
  <c r="I25" i="88"/>
  <c r="H25" i="88"/>
  <c r="G25" i="88"/>
  <c r="J24" i="88"/>
  <c r="I24" i="88"/>
  <c r="H24" i="88"/>
  <c r="G24" i="88"/>
  <c r="J23" i="88"/>
  <c r="I23" i="88"/>
  <c r="K23" i="88" s="1"/>
  <c r="H23" i="88"/>
  <c r="J22" i="88"/>
  <c r="I22" i="88"/>
  <c r="H22" i="88"/>
  <c r="J21" i="88"/>
  <c r="I21" i="88"/>
  <c r="H21" i="88"/>
  <c r="K21" i="88" s="1"/>
  <c r="J20" i="88"/>
  <c r="I20" i="88"/>
  <c r="H20" i="88"/>
  <c r="J19" i="88"/>
  <c r="I19" i="88"/>
  <c r="H19" i="88"/>
  <c r="G19" i="88"/>
  <c r="K19" i="88" s="1"/>
  <c r="J18" i="88"/>
  <c r="I18" i="88"/>
  <c r="H18" i="88"/>
  <c r="G18" i="88"/>
  <c r="J17" i="88"/>
  <c r="I17" i="88"/>
  <c r="H17" i="88"/>
  <c r="K17" i="88" s="1"/>
  <c r="J16" i="88"/>
  <c r="I16" i="88"/>
  <c r="H16" i="88"/>
  <c r="J15" i="88"/>
  <c r="I15" i="88"/>
  <c r="H15" i="88"/>
  <c r="J14" i="88"/>
  <c r="I14" i="88"/>
  <c r="H14" i="88"/>
  <c r="K14" i="88" s="1"/>
  <c r="J13" i="88"/>
  <c r="I13" i="88"/>
  <c r="H13" i="88"/>
  <c r="G13" i="88"/>
  <c r="K13" i="88" s="1"/>
  <c r="J12" i="88"/>
  <c r="I12" i="88"/>
  <c r="H12" i="88"/>
  <c r="G12" i="88"/>
  <c r="K12" i="88" s="1"/>
  <c r="J11" i="88"/>
  <c r="I11" i="88"/>
  <c r="H11" i="88"/>
  <c r="J10" i="88"/>
  <c r="I10" i="88"/>
  <c r="H10" i="88"/>
  <c r="K10" i="88" s="1"/>
  <c r="J9" i="88"/>
  <c r="I9" i="88"/>
  <c r="H9" i="88"/>
  <c r="J8" i="88"/>
  <c r="I8" i="88"/>
  <c r="H8" i="88"/>
  <c r="K8" i="88" s="1"/>
  <c r="I7" i="88"/>
  <c r="K7" i="88" s="1"/>
  <c r="G7" i="88"/>
  <c r="I6" i="88"/>
  <c r="K6" i="88" s="1"/>
  <c r="I5" i="88"/>
  <c r="K5" i="88" s="1"/>
  <c r="I4" i="88"/>
  <c r="G4" i="88"/>
  <c r="K4" i="88" s="1"/>
  <c r="I3" i="88"/>
  <c r="G3" i="88"/>
  <c r="K3" i="88" s="1"/>
  <c r="K2" i="88"/>
  <c r="I2" i="88"/>
  <c r="G2" i="88"/>
  <c r="K15" i="88" l="1"/>
  <c r="K24" i="88"/>
  <c r="K26" i="88"/>
  <c r="K29" i="88"/>
  <c r="K32" i="88"/>
  <c r="K59" i="88"/>
  <c r="K67" i="88"/>
  <c r="K80" i="88"/>
  <c r="K95" i="88"/>
  <c r="K101" i="88"/>
  <c r="K18" i="88"/>
  <c r="K99" i="88"/>
  <c r="K108" i="88"/>
  <c r="K51" i="88"/>
  <c r="K74" i="88"/>
  <c r="K76" i="88"/>
  <c r="K91" i="88"/>
  <c r="K11" i="88"/>
  <c r="K16" i="88"/>
  <c r="K22" i="88"/>
  <c r="K33" i="88"/>
  <c r="K60" i="88"/>
  <c r="K68" i="88"/>
  <c r="K70" i="88"/>
  <c r="K72" i="88"/>
  <c r="K81" i="88"/>
  <c r="K86" i="88"/>
  <c r="K89" i="88"/>
  <c r="K100" i="88"/>
  <c r="K9" i="88"/>
  <c r="K20" i="88"/>
  <c r="K25" i="88"/>
  <c r="K36" i="88"/>
  <c r="K49" i="88"/>
  <c r="K63" i="88"/>
  <c r="K96" i="88"/>
  <c r="K106" i="88"/>
  <c r="K109" i="88"/>
  <c r="K37" i="88"/>
  <c r="K56" i="88"/>
  <c r="K64" i="88"/>
  <c r="K69" i="88"/>
  <c r="K71" i="88"/>
  <c r="K107" i="88"/>
</calcChain>
</file>

<file path=xl/sharedStrings.xml><?xml version="1.0" encoding="utf-8"?>
<sst xmlns="http://schemas.openxmlformats.org/spreadsheetml/2006/main" count="502" uniqueCount="102">
  <si>
    <t>参加資格</t>
  </si>
  <si>
    <t>申し込み</t>
  </si>
  <si>
    <t>参加費</t>
  </si>
  <si>
    <t>問合せ先</t>
  </si>
  <si>
    <t>性別</t>
  </si>
  <si>
    <t>男</t>
  </si>
  <si>
    <t>女</t>
  </si>
  <si>
    <t>TEL;</t>
  </si>
  <si>
    <t>受付印</t>
    <rPh sb="0" eb="2">
      <t>ウケツケ</t>
    </rPh>
    <rPh sb="2" eb="3">
      <t>イン</t>
    </rPh>
    <phoneticPr fontId="1"/>
  </si>
  <si>
    <t>年齢</t>
    <rPh sb="1" eb="2">
      <t>レイ</t>
    </rPh>
    <phoneticPr fontId="1"/>
  </si>
  <si>
    <t>歳</t>
    <rPh sb="0" eb="1">
      <t>サイ</t>
    </rPh>
    <phoneticPr fontId="1"/>
  </si>
  <si>
    <t>100m</t>
  </si>
  <si>
    <t>200m</t>
  </si>
  <si>
    <t>年</t>
    <rPh sb="0" eb="1">
      <t>ネン</t>
    </rPh>
    <phoneticPr fontId="1"/>
  </si>
  <si>
    <t>ふりがな</t>
    <phoneticPr fontId="1"/>
  </si>
  <si>
    <t>リレー</t>
  </si>
  <si>
    <t>№</t>
    <phoneticPr fontId="16"/>
  </si>
  <si>
    <t>　</t>
    <phoneticPr fontId="1"/>
  </si>
  <si>
    <t>学年</t>
    <rPh sb="0" eb="2">
      <t>ガクネン</t>
    </rPh>
    <phoneticPr fontId="1"/>
  </si>
  <si>
    <t>馬　　術</t>
    <rPh sb="0" eb="1">
      <t>ウマ</t>
    </rPh>
    <rPh sb="3" eb="4">
      <t>ジュツ</t>
    </rPh>
    <phoneticPr fontId="1"/>
  </si>
  <si>
    <t>日　時</t>
    <rPh sb="0" eb="1">
      <t>ヒ</t>
    </rPh>
    <rPh sb="2" eb="3">
      <t>トキ</t>
    </rPh>
    <phoneticPr fontId="1"/>
  </si>
  <si>
    <t>場　所</t>
    <phoneticPr fontId="1"/>
  </si>
  <si>
    <t>種　目</t>
    <rPh sb="0" eb="1">
      <t>シュ</t>
    </rPh>
    <rPh sb="2" eb="3">
      <t>メ</t>
    </rPh>
    <phoneticPr fontId="1"/>
  </si>
  <si>
    <t>馬場馬術競技、小障害飛越競技ほか</t>
    <phoneticPr fontId="1"/>
  </si>
  <si>
    <t>髙橋　良一　連絡先；０４２－３８６－１８６５（夜間）</t>
    <phoneticPr fontId="1"/>
  </si>
  <si>
    <r>
      <t>申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込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票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【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馬　術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】</t>
    </r>
    <phoneticPr fontId="1"/>
  </si>
  <si>
    <t>◇ 性別は、どちらかを○で囲んでください。</t>
    <phoneticPr fontId="1"/>
  </si>
  <si>
    <t>　</t>
    <phoneticPr fontId="1"/>
  </si>
  <si>
    <t>区　分</t>
    <phoneticPr fontId="16"/>
  </si>
  <si>
    <t>距　離</t>
    <phoneticPr fontId="16"/>
  </si>
  <si>
    <t>種　目</t>
    <phoneticPr fontId="16"/>
  </si>
  <si>
    <t>小学生女子</t>
  </si>
  <si>
    <t>低学年</t>
  </si>
  <si>
    <t>25m</t>
  </si>
  <si>
    <t>自由形</t>
  </si>
  <si>
    <t>一般男子</t>
  </si>
  <si>
    <t>平泳ぎ</t>
  </si>
  <si>
    <t>高学年</t>
  </si>
  <si>
    <t>中学生男子</t>
  </si>
  <si>
    <t>小学生男子</t>
  </si>
  <si>
    <t>50歳以上女子</t>
  </si>
  <si>
    <t>50m</t>
  </si>
  <si>
    <t>40歳以上女子</t>
    <rPh sb="5" eb="7">
      <t>ジョシ</t>
    </rPh>
    <phoneticPr fontId="16"/>
  </si>
  <si>
    <t>60歳以上女子</t>
  </si>
  <si>
    <t>30歳以上女子</t>
    <phoneticPr fontId="16"/>
  </si>
  <si>
    <t>60歳以上男子</t>
  </si>
  <si>
    <t>一般女子</t>
  </si>
  <si>
    <t>中学生女子</t>
  </si>
  <si>
    <t>50歳以上男子</t>
    <phoneticPr fontId="16"/>
  </si>
  <si>
    <t>40歳以上男子</t>
    <phoneticPr fontId="16"/>
  </si>
  <si>
    <t>30歳以上男子</t>
  </si>
  <si>
    <t>背泳ぎ</t>
  </si>
  <si>
    <t>親子</t>
  </si>
  <si>
    <t>全年齢女子</t>
  </si>
  <si>
    <t>個人メドレー</t>
    <rPh sb="0" eb="2">
      <t>コジン</t>
    </rPh>
    <phoneticPr fontId="16"/>
  </si>
  <si>
    <t>全年齢男子</t>
  </si>
  <si>
    <t>小学生混合</t>
  </si>
  <si>
    <t>小学生女子</t>
    <rPh sb="0" eb="3">
      <t>ショウガクセイ</t>
    </rPh>
    <phoneticPr fontId="16"/>
  </si>
  <si>
    <t>100m</t>
    <phoneticPr fontId="16"/>
  </si>
  <si>
    <t>リレー</t>
    <phoneticPr fontId="16"/>
  </si>
  <si>
    <t>小学生男子</t>
    <rPh sb="0" eb="3">
      <t>ショウガクセイ</t>
    </rPh>
    <phoneticPr fontId="16"/>
  </si>
  <si>
    <t>160歳以上女子</t>
  </si>
  <si>
    <t>メドレーリレー</t>
  </si>
  <si>
    <t>120歳以上女子</t>
  </si>
  <si>
    <t>160歳以上男子</t>
  </si>
  <si>
    <t>120歳以上男子</t>
  </si>
  <si>
    <t>220歳以上女子</t>
    <phoneticPr fontId="16"/>
  </si>
  <si>
    <t>主管</t>
  </si>
  <si>
    <t xml:space="preserve"> 〒180-0001　 武蔵野市吉祥寺北町5-11-20　武蔵野総合体育館３Ｆ</t>
    <phoneticPr fontId="1"/>
  </si>
  <si>
    <t>（学校名）</t>
    <phoneticPr fontId="1"/>
  </si>
  <si>
    <t>★</t>
    <phoneticPr fontId="1"/>
  </si>
  <si>
    <t>武蔵野市乗馬連盟</t>
    <rPh sb="4" eb="8">
      <t>１８</t>
    </rPh>
    <phoneticPr fontId="1"/>
  </si>
  <si>
    <r>
      <t xml:space="preserve">   </t>
    </r>
    <r>
      <rPr>
        <b/>
        <sz val="11"/>
        <color theme="1"/>
        <rFont val="ＭＳ ゴシック"/>
        <family val="3"/>
        <charset val="128"/>
      </rPr>
      <t>市内在住の方は結構です。</t>
    </r>
    <r>
      <rPr>
        <sz val="11"/>
        <color theme="1"/>
        <rFont val="ＭＳ ゴシック"/>
        <family val="3"/>
        <charset val="128"/>
      </rPr>
      <t>　　</t>
    </r>
    <phoneticPr fontId="1"/>
  </si>
  <si>
    <r>
      <t>◇ 市外の方は、必ず勤務先・学校名（学年）を記入してください。</t>
    </r>
    <r>
      <rPr>
        <b/>
        <sz val="10"/>
        <color theme="1"/>
        <rFont val="ＭＳ 明朝"/>
        <family val="1"/>
        <charset val="128"/>
      </rPr>
      <t/>
    </r>
    <phoneticPr fontId="1"/>
  </si>
  <si>
    <t>市内在住・在勤・在学の高校生以上の者</t>
    <rPh sb="17" eb="18">
      <t>モノ</t>
    </rPh>
    <phoneticPr fontId="1"/>
  </si>
  <si>
    <t>氏  　名</t>
    <phoneticPr fontId="1"/>
  </si>
  <si>
    <t>住  　所</t>
    <phoneticPr fontId="1"/>
  </si>
  <si>
    <t>勤 務 先</t>
    <phoneticPr fontId="1"/>
  </si>
  <si>
    <r>
      <t>□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はがきまたは申込票で申し込む競技</t>
    </r>
    <rPh sb="8" eb="10">
      <t>モウシコミ</t>
    </rPh>
    <rPh sb="10" eb="11">
      <t>ヒョウ</t>
    </rPh>
    <phoneticPr fontId="1"/>
  </si>
  <si>
    <t>一人3,000円（保険料、馬借料。当日会場にて支払い）</t>
    <rPh sb="17" eb="19">
      <t>トウジツ</t>
    </rPh>
    <rPh sb="19" eb="21">
      <t>カイジョウ</t>
    </rPh>
    <rPh sb="23" eb="25">
      <t>シハラ</t>
    </rPh>
    <phoneticPr fontId="1"/>
  </si>
  <si>
    <t>b.受付場所…武蔵野市体育協会　</t>
    <rPh sb="2" eb="4">
      <t>ウケツケ</t>
    </rPh>
    <rPh sb="4" eb="6">
      <t>バショ</t>
    </rPh>
    <rPh sb="7" eb="11">
      <t>ムシ</t>
    </rPh>
    <phoneticPr fontId="1"/>
  </si>
  <si>
    <t>③年齢 ④性別 ⑤電話番号を明記し、郵送または直接、下記の受付場所へ</t>
    <phoneticPr fontId="1"/>
  </si>
  <si>
    <t>c.受付時間…午前９時～午後６時　（土・日・祝日は午後５時まで）　</t>
    <phoneticPr fontId="1"/>
  </si>
  <si>
    <t>25m</t>
    <phoneticPr fontId="16"/>
  </si>
  <si>
    <t>ﾊﾞﾀﾌﾗｲ</t>
  </si>
  <si>
    <t>220歳以上男子</t>
    <rPh sb="6" eb="8">
      <t>ダンシ</t>
    </rPh>
    <phoneticPr fontId="16"/>
  </si>
  <si>
    <t>区　分_2</t>
    <phoneticPr fontId="16"/>
  </si>
  <si>
    <t>ss</t>
    <phoneticPr fontId="16"/>
  </si>
  <si>
    <t>個ﾒ</t>
    <rPh sb="0" eb="1">
      <t>コ</t>
    </rPh>
    <phoneticPr fontId="16"/>
  </si>
  <si>
    <t>Fﾘﾚｰ</t>
    <phoneticPr fontId="16"/>
  </si>
  <si>
    <t>小女</t>
    <phoneticPr fontId="16"/>
  </si>
  <si>
    <t>小男</t>
  </si>
  <si>
    <t>ﾊﾞﾀ</t>
    <phoneticPr fontId="16"/>
  </si>
  <si>
    <t>ﾒﾘﾚｰ</t>
    <phoneticPr fontId="16"/>
  </si>
  <si>
    <t>一般女</t>
  </si>
  <si>
    <t>中女</t>
  </si>
  <si>
    <t>一般男</t>
  </si>
  <si>
    <t>中男</t>
  </si>
  <si>
    <t>成蹊大学 馬場　（吉祥寺北町３－３ｰ１）</t>
    <rPh sb="0" eb="4">
      <t>セイケイダイガク</t>
    </rPh>
    <rPh sb="5" eb="7">
      <t>ババ</t>
    </rPh>
    <rPh sb="9" eb="12">
      <t>キチジョウジ</t>
    </rPh>
    <rPh sb="12" eb="14">
      <t>キタマチ</t>
    </rPh>
    <phoneticPr fontId="1"/>
  </si>
  <si>
    <t>はがきまたは申込票に「市民体育祭馬術申込」と書き、①住所 ②氏名　　</t>
    <rPh sb="6" eb="8">
      <t>モウシコミ</t>
    </rPh>
    <rPh sb="8" eb="9">
      <t>ヒョウ</t>
    </rPh>
    <rPh sb="15" eb="16">
      <t>マツリ</t>
    </rPh>
    <phoneticPr fontId="1"/>
  </si>
  <si>
    <t>１２月２５日(土)　午前９時 開始</t>
    <rPh sb="2" eb="3">
      <t>ガツ</t>
    </rPh>
    <rPh sb="5" eb="6">
      <t>ニチ</t>
    </rPh>
    <rPh sb="7" eb="8">
      <t>ド</t>
    </rPh>
    <rPh sb="10" eb="12">
      <t>ゴゼン</t>
    </rPh>
    <rPh sb="13" eb="14">
      <t>ジ</t>
    </rPh>
    <rPh sb="15" eb="17">
      <t>カイシ</t>
    </rPh>
    <phoneticPr fontId="1"/>
  </si>
  <si>
    <t>a.受付期間…１２月１２日(日)まで 　※消印有効</t>
    <rPh sb="2" eb="4">
      <t>ウケツケ</t>
    </rPh>
    <rPh sb="4" eb="6">
      <t>キカン</t>
    </rPh>
    <rPh sb="9" eb="10">
      <t>ガツ</t>
    </rPh>
    <rPh sb="12" eb="13">
      <t>ニチ</t>
    </rPh>
    <rPh sb="14" eb="15">
      <t>ニチ</t>
    </rPh>
    <rPh sb="21" eb="25">
      <t>ケシインユウコウ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</si>
</sst>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Century"/>
      <family val="1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u val="double"/>
      <sz val="20"/>
      <color theme="1"/>
      <name val="HGP創英角ｺﾞｼｯｸUB"/>
      <family val="3"/>
      <charset val="128"/>
    </font>
    <font>
      <sz val="11"/>
      <color theme="1"/>
      <name val="Century Gothic"/>
      <family val="2"/>
    </font>
    <font>
      <sz val="20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u val="double"/>
      <sz val="2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Century"/>
      <family val="1"/>
    </font>
    <font>
      <sz val="1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color rgb="FF00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00"/>
      <name val="MS PGothic"/>
      <family val="3"/>
    </font>
  </fonts>
  <fills count="3">
    <fill>
      <patternFill patternType="none"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27" fillId="0" borderId="0"/>
  </cellStyleXfs>
  <cellXfs count="95">
    <xf numFmtId="0" fontId="0" fillId="0" borderId="0" xfId="0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0" fillId="0" borderId="2" xfId="0" applyBorder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4" fillId="0" borderId="3" xfId="2" applyFont="1" applyBorder="1" applyAlignment="1">
      <alignment horizontal="center" vertical="center"/>
    </xf>
    <xf numFmtId="0" fontId="24" fillId="0" borderId="3" xfId="2" applyFont="1" applyBorder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4" fillId="0" borderId="0" xfId="2" applyFont="1"/>
    <xf numFmtId="0" fontId="24" fillId="0" borderId="0" xfId="2" applyFont="1" applyAlignment="1">
      <alignment horizontal="left" indent="1"/>
    </xf>
    <xf numFmtId="0" fontId="24" fillId="0" borderId="0" xfId="2" applyFont="1" applyAlignment="1">
      <alignment horizontal="right"/>
    </xf>
    <xf numFmtId="0" fontId="25" fillId="0" borderId="0" xfId="2" applyFont="1" applyAlignment="1">
      <alignment horizontal="left"/>
    </xf>
    <xf numFmtId="0" fontId="27" fillId="0" borderId="0" xfId="2"/>
    <xf numFmtId="0" fontId="26" fillId="0" borderId="0" xfId="2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Alignment="1">
      <alignment horizontal="left" vertical="center" wrapText="1" indent="1"/>
    </xf>
    <xf numFmtId="0" fontId="10" fillId="2" borderId="8" xfId="0" applyFont="1" applyFill="1" applyBorder="1" applyAlignment="1">
      <alignment horizontal="center" vertical="center" textRotation="255" wrapText="1"/>
    </xf>
    <xf numFmtId="0" fontId="10" fillId="2" borderId="9" xfId="0" applyFont="1" applyFill="1" applyBorder="1" applyAlignment="1">
      <alignment horizontal="center" vertical="center" textRotation="255" wrapText="1"/>
    </xf>
    <xf numFmtId="0" fontId="10" fillId="2" borderId="10" xfId="0" applyFont="1" applyFill="1" applyBorder="1" applyAlignment="1">
      <alignment horizontal="center" vertical="center" textRotation="255" wrapText="1"/>
    </xf>
    <xf numFmtId="0" fontId="10" fillId="2" borderId="11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204F36-E9C3-4FC7-8F37-6D569EBF359A}"/>
    <cellStyle name="標準 3" xfId="2" xr:uid="{C5694ED1-E9A5-48EC-A539-C31432F90A3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66FFFF"/>
      <color rgb="FFCCFF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B557-C4AA-45D6-B1F8-9547D93CD8C5}">
  <sheetPr>
    <tabColor rgb="FFFF9999"/>
    <pageSetUpPr fitToPage="1"/>
  </sheetPr>
  <dimension ref="A1:K109"/>
  <sheetViews>
    <sheetView workbookViewId="0">
      <pane ySplit="1" topLeftCell="A2" activePane="bottomLeft" state="frozen"/>
      <selection activeCell="D115" sqref="D115"/>
      <selection pane="bottomLeft" activeCell="D115" sqref="D115"/>
    </sheetView>
  </sheetViews>
  <sheetFormatPr defaultRowHeight="14.25"/>
  <cols>
    <col min="1" max="16384" width="9" style="29"/>
  </cols>
  <sheetData>
    <row r="1" spans="1:11">
      <c r="A1" s="26" t="s">
        <v>16</v>
      </c>
      <c r="B1" s="26" t="s">
        <v>28</v>
      </c>
      <c r="C1" s="26" t="s">
        <v>86</v>
      </c>
      <c r="D1" s="27" t="s">
        <v>29</v>
      </c>
      <c r="E1" s="26" t="s">
        <v>30</v>
      </c>
      <c r="F1" s="28" t="s">
        <v>87</v>
      </c>
      <c r="G1" s="26" t="s">
        <v>16</v>
      </c>
      <c r="H1" s="26"/>
      <c r="I1" s="26" t="s">
        <v>28</v>
      </c>
      <c r="J1" s="26" t="s">
        <v>29</v>
      </c>
      <c r="K1" s="26" t="s">
        <v>30</v>
      </c>
    </row>
    <row r="2" spans="1:11">
      <c r="A2" s="30">
        <v>1</v>
      </c>
      <c r="B2" s="31" t="s">
        <v>53</v>
      </c>
      <c r="C2" s="30"/>
      <c r="D2" s="32" t="s">
        <v>11</v>
      </c>
      <c r="E2" s="31" t="s">
        <v>54</v>
      </c>
      <c r="F2" s="33"/>
      <c r="G2" s="29" t="str">
        <f>LEFT(B2,1)&amp;MID(B2,4,1)</f>
        <v>全女</v>
      </c>
      <c r="I2" s="29" t="str">
        <f t="shared" ref="I2:I65" si="0">IF(LEN(D2)&gt;3,LEFT(D2,3),LEFT(D2,2))</f>
        <v>100</v>
      </c>
      <c r="J2" s="29" t="s">
        <v>88</v>
      </c>
      <c r="K2" s="29" t="str">
        <f>G2&amp;H2&amp;I2&amp;J2</f>
        <v>全女100個ﾒ</v>
      </c>
    </row>
    <row r="3" spans="1:11">
      <c r="A3" s="30">
        <v>2</v>
      </c>
      <c r="B3" s="31" t="s">
        <v>55</v>
      </c>
      <c r="C3" s="30"/>
      <c r="D3" s="32" t="s">
        <v>11</v>
      </c>
      <c r="E3" s="31" t="s">
        <v>54</v>
      </c>
      <c r="F3" s="33"/>
      <c r="G3" s="29" t="str">
        <f>LEFT(B3,1)&amp;MID(B3,4,1)</f>
        <v>全男</v>
      </c>
      <c r="I3" s="29" t="str">
        <f t="shared" si="0"/>
        <v>100</v>
      </c>
      <c r="J3" s="29" t="s">
        <v>88</v>
      </c>
      <c r="K3" s="29" t="str">
        <f t="shared" ref="K3:K66" si="1">G3&amp;H3&amp;I3&amp;J3</f>
        <v>全男100個ﾒ</v>
      </c>
    </row>
    <row r="4" spans="1:11">
      <c r="A4" s="30">
        <v>3</v>
      </c>
      <c r="B4" s="31" t="s">
        <v>56</v>
      </c>
      <c r="C4" s="30"/>
      <c r="D4" s="32" t="s">
        <v>11</v>
      </c>
      <c r="E4" s="31" t="s">
        <v>15</v>
      </c>
      <c r="F4" s="33"/>
      <c r="G4" s="29" t="str">
        <f>LEFT(B4,2)&amp;MID(B4,4,1)</f>
        <v>小学混</v>
      </c>
      <c r="I4" s="29" t="str">
        <f t="shared" si="0"/>
        <v>100</v>
      </c>
      <c r="J4" s="29" t="s">
        <v>89</v>
      </c>
      <c r="K4" s="29" t="str">
        <f t="shared" si="1"/>
        <v>小学混100Fﾘﾚｰ</v>
      </c>
    </row>
    <row r="5" spans="1:11">
      <c r="A5" s="30">
        <v>4</v>
      </c>
      <c r="B5" s="31" t="s">
        <v>57</v>
      </c>
      <c r="C5" s="30"/>
      <c r="D5" s="32" t="s">
        <v>58</v>
      </c>
      <c r="E5" s="31" t="s">
        <v>59</v>
      </c>
      <c r="F5" s="33"/>
      <c r="G5" s="29" t="s">
        <v>90</v>
      </c>
      <c r="I5" s="29" t="str">
        <f t="shared" si="0"/>
        <v>100</v>
      </c>
      <c r="J5" s="29" t="s">
        <v>89</v>
      </c>
      <c r="K5" s="29" t="str">
        <f t="shared" si="1"/>
        <v>小女100Fﾘﾚｰ</v>
      </c>
    </row>
    <row r="6" spans="1:11">
      <c r="A6" s="30">
        <v>5</v>
      </c>
      <c r="B6" s="31" t="s">
        <v>60</v>
      </c>
      <c r="C6" s="30"/>
      <c r="D6" s="32" t="s">
        <v>58</v>
      </c>
      <c r="E6" s="31" t="s">
        <v>59</v>
      </c>
      <c r="F6" s="33"/>
      <c r="G6" s="29" t="s">
        <v>91</v>
      </c>
      <c r="I6" s="29" t="str">
        <f>IF(LEN(D6)&gt;3,LEFT(D6,3),LEFT(D6,2))</f>
        <v>100</v>
      </c>
      <c r="J6" s="29" t="s">
        <v>89</v>
      </c>
      <c r="K6" s="29" t="str">
        <f t="shared" si="1"/>
        <v>小男100Fﾘﾚｰ</v>
      </c>
    </row>
    <row r="7" spans="1:11">
      <c r="A7" s="30">
        <v>6</v>
      </c>
      <c r="B7" s="31" t="s">
        <v>52</v>
      </c>
      <c r="C7" s="30"/>
      <c r="D7" s="32" t="s">
        <v>41</v>
      </c>
      <c r="E7" s="31" t="s">
        <v>15</v>
      </c>
      <c r="F7" s="33"/>
      <c r="G7" s="29" t="str">
        <f>LEFT(B7,2)&amp;MID(B7,4,1)</f>
        <v>親子</v>
      </c>
      <c r="I7" s="29" t="str">
        <f t="shared" si="0"/>
        <v>50</v>
      </c>
      <c r="J7" s="29" t="s">
        <v>89</v>
      </c>
      <c r="K7" s="29" t="str">
        <f t="shared" si="1"/>
        <v>親子50Fﾘﾚｰ</v>
      </c>
    </row>
    <row r="8" spans="1:11">
      <c r="A8" s="30">
        <v>7</v>
      </c>
      <c r="B8" s="31" t="s">
        <v>31</v>
      </c>
      <c r="C8" s="30" t="s">
        <v>32</v>
      </c>
      <c r="D8" s="32" t="s">
        <v>33</v>
      </c>
      <c r="E8" s="31" t="s">
        <v>34</v>
      </c>
      <c r="F8" s="33"/>
      <c r="G8" s="29" t="s">
        <v>90</v>
      </c>
      <c r="H8" s="29" t="str">
        <f>IF(C8&lt;&gt;"","("&amp;LEFT(C8,1)&amp;")","")</f>
        <v>(低)</v>
      </c>
      <c r="I8" s="29" t="str">
        <f t="shared" si="0"/>
        <v>25</v>
      </c>
      <c r="J8" s="29" t="str">
        <f t="shared" ref="J8:J25" si="2">LEFT(E8,1)</f>
        <v>自</v>
      </c>
      <c r="K8" s="29" t="str">
        <f t="shared" si="1"/>
        <v>小女(低)25自</v>
      </c>
    </row>
    <row r="9" spans="1:11">
      <c r="A9" s="30">
        <v>8</v>
      </c>
      <c r="B9" s="31" t="s">
        <v>31</v>
      </c>
      <c r="C9" s="30" t="s">
        <v>37</v>
      </c>
      <c r="D9" s="32" t="s">
        <v>33</v>
      </c>
      <c r="E9" s="31" t="s">
        <v>34</v>
      </c>
      <c r="F9" s="33"/>
      <c r="G9" s="29" t="s">
        <v>90</v>
      </c>
      <c r="H9" s="29" t="str">
        <f t="shared" ref="H9:H72" si="3">IF(C9&lt;&gt;"","("&amp;LEFT(C9,1)&amp;")","")</f>
        <v>(高)</v>
      </c>
      <c r="I9" s="29" t="str">
        <f t="shared" si="0"/>
        <v>25</v>
      </c>
      <c r="J9" s="29" t="str">
        <f t="shared" si="2"/>
        <v>自</v>
      </c>
      <c r="K9" s="29" t="str">
        <f t="shared" si="1"/>
        <v>小女(高)25自</v>
      </c>
    </row>
    <row r="10" spans="1:11">
      <c r="A10" s="30">
        <v>9</v>
      </c>
      <c r="B10" s="31" t="s">
        <v>39</v>
      </c>
      <c r="C10" s="30" t="s">
        <v>32</v>
      </c>
      <c r="D10" s="32" t="s">
        <v>33</v>
      </c>
      <c r="E10" s="31" t="s">
        <v>34</v>
      </c>
      <c r="F10" s="33"/>
      <c r="G10" s="29" t="s">
        <v>91</v>
      </c>
      <c r="H10" s="29" t="str">
        <f t="shared" si="3"/>
        <v>(低)</v>
      </c>
      <c r="I10" s="29" t="str">
        <f t="shared" si="0"/>
        <v>25</v>
      </c>
      <c r="J10" s="29" t="str">
        <f t="shared" si="2"/>
        <v>自</v>
      </c>
      <c r="K10" s="29" t="str">
        <f t="shared" si="1"/>
        <v>小男(低)25自</v>
      </c>
    </row>
    <row r="11" spans="1:11">
      <c r="A11" s="30">
        <v>10</v>
      </c>
      <c r="B11" s="31" t="s">
        <v>39</v>
      </c>
      <c r="C11" s="30" t="s">
        <v>37</v>
      </c>
      <c r="D11" s="32" t="s">
        <v>33</v>
      </c>
      <c r="E11" s="31" t="s">
        <v>34</v>
      </c>
      <c r="F11" s="33"/>
      <c r="G11" s="29" t="s">
        <v>91</v>
      </c>
      <c r="H11" s="29" t="str">
        <f t="shared" si="3"/>
        <v>(高)</v>
      </c>
      <c r="I11" s="29" t="str">
        <f t="shared" si="0"/>
        <v>25</v>
      </c>
      <c r="J11" s="29" t="str">
        <f t="shared" si="2"/>
        <v>自</v>
      </c>
      <c r="K11" s="29" t="str">
        <f t="shared" si="1"/>
        <v>小男(高)25自</v>
      </c>
    </row>
    <row r="12" spans="1:11">
      <c r="A12" s="30">
        <v>11</v>
      </c>
      <c r="B12" s="31" t="s">
        <v>43</v>
      </c>
      <c r="C12" s="30"/>
      <c r="D12" s="32" t="s">
        <v>33</v>
      </c>
      <c r="E12" s="31" t="s">
        <v>34</v>
      </c>
      <c r="F12" s="33"/>
      <c r="G12" s="29" t="str">
        <f>LEFT(B12,2)&amp;MID(B12,6,1)</f>
        <v>60女</v>
      </c>
      <c r="H12" s="29" t="str">
        <f t="shared" si="3"/>
        <v/>
      </c>
      <c r="I12" s="29" t="str">
        <f t="shared" si="0"/>
        <v>25</v>
      </c>
      <c r="J12" s="29" t="str">
        <f t="shared" si="2"/>
        <v>自</v>
      </c>
      <c r="K12" s="29" t="str">
        <f t="shared" si="1"/>
        <v>60女25自</v>
      </c>
    </row>
    <row r="13" spans="1:11">
      <c r="A13" s="30">
        <v>12</v>
      </c>
      <c r="B13" s="31" t="s">
        <v>45</v>
      </c>
      <c r="C13" s="30"/>
      <c r="D13" s="32" t="s">
        <v>33</v>
      </c>
      <c r="E13" s="31" t="s">
        <v>34</v>
      </c>
      <c r="F13" s="33"/>
      <c r="G13" s="29" t="str">
        <f>LEFT(B13,2)&amp;MID(B13,6,1)</f>
        <v>60男</v>
      </c>
      <c r="H13" s="29" t="str">
        <f>IF(C13&lt;&gt;"","("&amp;LEFT(C13,1)&amp;")","")</f>
        <v/>
      </c>
      <c r="I13" s="29" t="str">
        <f t="shared" si="0"/>
        <v>25</v>
      </c>
      <c r="J13" s="29" t="str">
        <f t="shared" si="2"/>
        <v>自</v>
      </c>
      <c r="K13" s="29" t="str">
        <f t="shared" si="1"/>
        <v>60男25自</v>
      </c>
    </row>
    <row r="14" spans="1:11">
      <c r="A14" s="30">
        <v>13</v>
      </c>
      <c r="B14" s="31" t="s">
        <v>31</v>
      </c>
      <c r="C14" s="30" t="s">
        <v>32</v>
      </c>
      <c r="D14" s="32" t="s">
        <v>33</v>
      </c>
      <c r="E14" s="31" t="s">
        <v>36</v>
      </c>
      <c r="F14" s="33"/>
      <c r="G14" s="29" t="s">
        <v>90</v>
      </c>
      <c r="H14" s="29" t="str">
        <f t="shared" si="3"/>
        <v>(低)</v>
      </c>
      <c r="I14" s="29" t="str">
        <f t="shared" si="0"/>
        <v>25</v>
      </c>
      <c r="J14" s="29" t="str">
        <f t="shared" si="2"/>
        <v>平</v>
      </c>
      <c r="K14" s="29" t="str">
        <f t="shared" si="1"/>
        <v>小女(低)25平</v>
      </c>
    </row>
    <row r="15" spans="1:11">
      <c r="A15" s="30">
        <v>14</v>
      </c>
      <c r="B15" s="31" t="s">
        <v>31</v>
      </c>
      <c r="C15" s="30" t="s">
        <v>37</v>
      </c>
      <c r="D15" s="32" t="s">
        <v>33</v>
      </c>
      <c r="E15" s="31" t="s">
        <v>36</v>
      </c>
      <c r="F15" s="33"/>
      <c r="G15" s="29" t="s">
        <v>90</v>
      </c>
      <c r="H15" s="29" t="str">
        <f t="shared" si="3"/>
        <v>(高)</v>
      </c>
      <c r="I15" s="29" t="str">
        <f t="shared" si="0"/>
        <v>25</v>
      </c>
      <c r="J15" s="29" t="str">
        <f t="shared" si="2"/>
        <v>平</v>
      </c>
      <c r="K15" s="29" t="str">
        <f t="shared" si="1"/>
        <v>小女(高)25平</v>
      </c>
    </row>
    <row r="16" spans="1:11">
      <c r="A16" s="30">
        <v>15</v>
      </c>
      <c r="B16" s="31" t="s">
        <v>39</v>
      </c>
      <c r="C16" s="30" t="s">
        <v>32</v>
      </c>
      <c r="D16" s="32" t="s">
        <v>33</v>
      </c>
      <c r="E16" s="31" t="s">
        <v>36</v>
      </c>
      <c r="F16" s="33"/>
      <c r="G16" s="29" t="s">
        <v>91</v>
      </c>
      <c r="H16" s="29" t="str">
        <f t="shared" si="3"/>
        <v>(低)</v>
      </c>
      <c r="I16" s="29" t="str">
        <f t="shared" si="0"/>
        <v>25</v>
      </c>
      <c r="J16" s="29" t="str">
        <f t="shared" si="2"/>
        <v>平</v>
      </c>
      <c r="K16" s="29" t="str">
        <f t="shared" si="1"/>
        <v>小男(低)25平</v>
      </c>
    </row>
    <row r="17" spans="1:11">
      <c r="A17" s="30">
        <v>16</v>
      </c>
      <c r="B17" s="31" t="s">
        <v>39</v>
      </c>
      <c r="C17" s="30" t="s">
        <v>37</v>
      </c>
      <c r="D17" s="32" t="s">
        <v>33</v>
      </c>
      <c r="E17" s="31" t="s">
        <v>36</v>
      </c>
      <c r="F17" s="33"/>
      <c r="G17" s="29" t="s">
        <v>91</v>
      </c>
      <c r="H17" s="29" t="str">
        <f t="shared" si="3"/>
        <v>(高)</v>
      </c>
      <c r="I17" s="29" t="str">
        <f t="shared" si="0"/>
        <v>25</v>
      </c>
      <c r="J17" s="29" t="str">
        <f t="shared" si="2"/>
        <v>平</v>
      </c>
      <c r="K17" s="29" t="str">
        <f t="shared" si="1"/>
        <v>小男(高)25平</v>
      </c>
    </row>
    <row r="18" spans="1:11">
      <c r="A18" s="30">
        <v>17</v>
      </c>
      <c r="B18" s="31" t="s">
        <v>43</v>
      </c>
      <c r="C18" s="30"/>
      <c r="D18" s="32" t="s">
        <v>33</v>
      </c>
      <c r="E18" s="31" t="s">
        <v>36</v>
      </c>
      <c r="F18" s="33"/>
      <c r="G18" s="29" t="str">
        <f>LEFT(B18,2)&amp;MID(B18,6,1)</f>
        <v>60女</v>
      </c>
      <c r="H18" s="29" t="str">
        <f t="shared" si="3"/>
        <v/>
      </c>
      <c r="I18" s="29" t="str">
        <f t="shared" si="0"/>
        <v>25</v>
      </c>
      <c r="J18" s="29" t="str">
        <f t="shared" si="2"/>
        <v>平</v>
      </c>
      <c r="K18" s="29" t="str">
        <f t="shared" si="1"/>
        <v>60女25平</v>
      </c>
    </row>
    <row r="19" spans="1:11">
      <c r="A19" s="30">
        <v>18</v>
      </c>
      <c r="B19" s="31" t="s">
        <v>45</v>
      </c>
      <c r="C19" s="30"/>
      <c r="D19" s="32" t="s">
        <v>33</v>
      </c>
      <c r="E19" s="31" t="s">
        <v>36</v>
      </c>
      <c r="F19" s="33"/>
      <c r="G19" s="29" t="str">
        <f>LEFT(B19,2)&amp;MID(B19,6,1)</f>
        <v>60男</v>
      </c>
      <c r="H19" s="29" t="str">
        <f t="shared" si="3"/>
        <v/>
      </c>
      <c r="I19" s="29" t="str">
        <f t="shared" si="0"/>
        <v>25</v>
      </c>
      <c r="J19" s="29" t="str">
        <f t="shared" si="2"/>
        <v>平</v>
      </c>
      <c r="K19" s="29" t="str">
        <f t="shared" si="1"/>
        <v>60男25平</v>
      </c>
    </row>
    <row r="20" spans="1:11">
      <c r="A20" s="30">
        <v>19</v>
      </c>
      <c r="B20" s="31" t="s">
        <v>31</v>
      </c>
      <c r="C20" s="30" t="s">
        <v>32</v>
      </c>
      <c r="D20" s="32" t="s">
        <v>33</v>
      </c>
      <c r="E20" s="31" t="s">
        <v>51</v>
      </c>
      <c r="F20" s="33"/>
      <c r="G20" s="29" t="s">
        <v>90</v>
      </c>
      <c r="H20" s="29" t="str">
        <f t="shared" si="3"/>
        <v>(低)</v>
      </c>
      <c r="I20" s="29" t="str">
        <f>IF(LEN(D20)&gt;3,LEFT(D20,3),LEFT(D20,2))</f>
        <v>25</v>
      </c>
      <c r="J20" s="29" t="str">
        <f t="shared" si="2"/>
        <v>背</v>
      </c>
      <c r="K20" s="29" t="str">
        <f t="shared" si="1"/>
        <v>小女(低)25背</v>
      </c>
    </row>
    <row r="21" spans="1:11">
      <c r="A21" s="30">
        <v>20</v>
      </c>
      <c r="B21" s="31" t="s">
        <v>31</v>
      </c>
      <c r="C21" s="30" t="s">
        <v>37</v>
      </c>
      <c r="D21" s="32" t="s">
        <v>33</v>
      </c>
      <c r="E21" s="31" t="s">
        <v>51</v>
      </c>
      <c r="F21" s="33"/>
      <c r="G21" s="29" t="s">
        <v>90</v>
      </c>
      <c r="H21" s="29" t="str">
        <f t="shared" si="3"/>
        <v>(高)</v>
      </c>
      <c r="I21" s="29" t="str">
        <f t="shared" si="0"/>
        <v>25</v>
      </c>
      <c r="J21" s="29" t="str">
        <f t="shared" si="2"/>
        <v>背</v>
      </c>
      <c r="K21" s="29" t="str">
        <f t="shared" si="1"/>
        <v>小女(高)25背</v>
      </c>
    </row>
    <row r="22" spans="1:11">
      <c r="A22" s="30">
        <v>21</v>
      </c>
      <c r="B22" s="31" t="s">
        <v>39</v>
      </c>
      <c r="C22" s="30" t="s">
        <v>32</v>
      </c>
      <c r="D22" s="32" t="s">
        <v>33</v>
      </c>
      <c r="E22" s="31" t="s">
        <v>51</v>
      </c>
      <c r="F22" s="33"/>
      <c r="G22" s="29" t="s">
        <v>91</v>
      </c>
      <c r="H22" s="29" t="str">
        <f t="shared" si="3"/>
        <v>(低)</v>
      </c>
      <c r="I22" s="29" t="str">
        <f t="shared" si="0"/>
        <v>25</v>
      </c>
      <c r="J22" s="29" t="str">
        <f t="shared" si="2"/>
        <v>背</v>
      </c>
      <c r="K22" s="29" t="str">
        <f t="shared" si="1"/>
        <v>小男(低)25背</v>
      </c>
    </row>
    <row r="23" spans="1:11">
      <c r="A23" s="30">
        <v>22</v>
      </c>
      <c r="B23" s="31" t="s">
        <v>39</v>
      </c>
      <c r="C23" s="30" t="s">
        <v>37</v>
      </c>
      <c r="D23" s="32" t="s">
        <v>33</v>
      </c>
      <c r="E23" s="31" t="s">
        <v>51</v>
      </c>
      <c r="F23" s="33"/>
      <c r="G23" s="29" t="s">
        <v>91</v>
      </c>
      <c r="H23" s="29" t="str">
        <f t="shared" si="3"/>
        <v>(高)</v>
      </c>
      <c r="I23" s="29" t="str">
        <f t="shared" si="0"/>
        <v>25</v>
      </c>
      <c r="J23" s="29" t="str">
        <f t="shared" si="2"/>
        <v>背</v>
      </c>
      <c r="K23" s="29" t="str">
        <f t="shared" si="1"/>
        <v>小男(高)25背</v>
      </c>
    </row>
    <row r="24" spans="1:11">
      <c r="A24" s="30">
        <v>23</v>
      </c>
      <c r="B24" s="31" t="s">
        <v>43</v>
      </c>
      <c r="C24" s="30"/>
      <c r="D24" s="32" t="s">
        <v>33</v>
      </c>
      <c r="E24" s="31" t="s">
        <v>51</v>
      </c>
      <c r="F24" s="33"/>
      <c r="G24" s="29" t="str">
        <f>LEFT(B24,2)&amp;MID(B24,6,1)</f>
        <v>60女</v>
      </c>
      <c r="H24" s="29" t="str">
        <f t="shared" si="3"/>
        <v/>
      </c>
      <c r="I24" s="29" t="str">
        <f t="shared" si="0"/>
        <v>25</v>
      </c>
      <c r="J24" s="29" t="str">
        <f t="shared" si="2"/>
        <v>背</v>
      </c>
      <c r="K24" s="29" t="str">
        <f t="shared" si="1"/>
        <v>60女25背</v>
      </c>
    </row>
    <row r="25" spans="1:11">
      <c r="A25" s="30">
        <v>24</v>
      </c>
      <c r="B25" s="31" t="s">
        <v>45</v>
      </c>
      <c r="C25" s="30"/>
      <c r="D25" s="32" t="s">
        <v>83</v>
      </c>
      <c r="E25" s="31" t="s">
        <v>51</v>
      </c>
      <c r="F25" s="33"/>
      <c r="G25" s="29" t="str">
        <f>LEFT(B25,2)&amp;MID(B25,6,1)</f>
        <v>60男</v>
      </c>
      <c r="H25" s="29" t="str">
        <f t="shared" si="3"/>
        <v/>
      </c>
      <c r="I25" s="29" t="str">
        <f t="shared" si="0"/>
        <v>25</v>
      </c>
      <c r="J25" s="29" t="str">
        <f t="shared" si="2"/>
        <v>背</v>
      </c>
      <c r="K25" s="29" t="str">
        <f t="shared" si="1"/>
        <v>60男25背</v>
      </c>
    </row>
    <row r="26" spans="1:11">
      <c r="A26" s="30">
        <v>25</v>
      </c>
      <c r="B26" s="31" t="s">
        <v>31</v>
      </c>
      <c r="C26" s="30" t="s">
        <v>32</v>
      </c>
      <c r="D26" s="32" t="s">
        <v>33</v>
      </c>
      <c r="E26" s="31" t="s">
        <v>84</v>
      </c>
      <c r="F26" s="33"/>
      <c r="G26" s="29" t="s">
        <v>90</v>
      </c>
      <c r="H26" s="29" t="str">
        <f t="shared" si="3"/>
        <v>(低)</v>
      </c>
      <c r="I26" s="29" t="str">
        <f t="shared" si="0"/>
        <v>25</v>
      </c>
      <c r="J26" s="29" t="s">
        <v>92</v>
      </c>
      <c r="K26" s="29" t="str">
        <f t="shared" si="1"/>
        <v>小女(低)25ﾊﾞﾀ</v>
      </c>
    </row>
    <row r="27" spans="1:11">
      <c r="A27" s="30">
        <v>26</v>
      </c>
      <c r="B27" s="31" t="s">
        <v>31</v>
      </c>
      <c r="C27" s="30" t="s">
        <v>37</v>
      </c>
      <c r="D27" s="32" t="s">
        <v>33</v>
      </c>
      <c r="E27" s="31" t="s">
        <v>84</v>
      </c>
      <c r="F27" s="33"/>
      <c r="G27" s="29" t="s">
        <v>90</v>
      </c>
      <c r="H27" s="29" t="str">
        <f t="shared" si="3"/>
        <v>(高)</v>
      </c>
      <c r="I27" s="29" t="str">
        <f t="shared" si="0"/>
        <v>25</v>
      </c>
      <c r="J27" s="29" t="s">
        <v>92</v>
      </c>
      <c r="K27" s="29" t="str">
        <f t="shared" si="1"/>
        <v>小女(高)25ﾊﾞﾀ</v>
      </c>
    </row>
    <row r="28" spans="1:11">
      <c r="A28" s="30">
        <v>27</v>
      </c>
      <c r="B28" s="31" t="s">
        <v>39</v>
      </c>
      <c r="C28" s="30" t="s">
        <v>32</v>
      </c>
      <c r="D28" s="32" t="s">
        <v>33</v>
      </c>
      <c r="E28" s="31" t="s">
        <v>84</v>
      </c>
      <c r="F28" s="33"/>
      <c r="G28" s="29" t="s">
        <v>91</v>
      </c>
      <c r="H28" s="29" t="str">
        <f t="shared" si="3"/>
        <v>(低)</v>
      </c>
      <c r="I28" s="29" t="str">
        <f t="shared" si="0"/>
        <v>25</v>
      </c>
      <c r="J28" s="29" t="s">
        <v>92</v>
      </c>
      <c r="K28" s="29" t="str">
        <f t="shared" si="1"/>
        <v>小男(低)25ﾊﾞﾀ</v>
      </c>
    </row>
    <row r="29" spans="1:11">
      <c r="A29" s="30">
        <v>28</v>
      </c>
      <c r="B29" s="31" t="s">
        <v>39</v>
      </c>
      <c r="C29" s="30" t="s">
        <v>37</v>
      </c>
      <c r="D29" s="32" t="s">
        <v>33</v>
      </c>
      <c r="E29" s="31" t="s">
        <v>84</v>
      </c>
      <c r="F29" s="33"/>
      <c r="G29" s="29" t="s">
        <v>91</v>
      </c>
      <c r="H29" s="29" t="str">
        <f t="shared" si="3"/>
        <v>(高)</v>
      </c>
      <c r="I29" s="29" t="str">
        <f t="shared" si="0"/>
        <v>25</v>
      </c>
      <c r="J29" s="29" t="s">
        <v>92</v>
      </c>
      <c r="K29" s="29" t="str">
        <f t="shared" si="1"/>
        <v>小男(高)25ﾊﾞﾀ</v>
      </c>
    </row>
    <row r="30" spans="1:11">
      <c r="A30" s="30">
        <v>29</v>
      </c>
      <c r="B30" s="31" t="s">
        <v>43</v>
      </c>
      <c r="C30" s="30"/>
      <c r="D30" s="32" t="s">
        <v>33</v>
      </c>
      <c r="E30" s="31" t="s">
        <v>84</v>
      </c>
      <c r="F30" s="33"/>
      <c r="G30" s="29" t="str">
        <f>LEFT(B30,2)&amp;MID(B30,6,1)</f>
        <v>60女</v>
      </c>
      <c r="H30" s="29" t="str">
        <f t="shared" si="3"/>
        <v/>
      </c>
      <c r="I30" s="29" t="str">
        <f t="shared" si="0"/>
        <v>25</v>
      </c>
      <c r="J30" s="29" t="s">
        <v>92</v>
      </c>
      <c r="K30" s="29" t="str">
        <f t="shared" si="1"/>
        <v>60女25ﾊﾞﾀ</v>
      </c>
    </row>
    <row r="31" spans="1:11">
      <c r="A31" s="30">
        <v>30</v>
      </c>
      <c r="B31" s="31" t="s">
        <v>45</v>
      </c>
      <c r="C31" s="30"/>
      <c r="D31" s="32" t="s">
        <v>33</v>
      </c>
      <c r="E31" s="31" t="s">
        <v>84</v>
      </c>
      <c r="F31" s="33"/>
      <c r="G31" s="29" t="str">
        <f>LEFT(B31,2)&amp;MID(B31,6,1)</f>
        <v>60男</v>
      </c>
      <c r="H31" s="29" t="str">
        <f t="shared" si="3"/>
        <v/>
      </c>
      <c r="I31" s="29" t="str">
        <f t="shared" si="0"/>
        <v>25</v>
      </c>
      <c r="J31" s="29" t="s">
        <v>92</v>
      </c>
      <c r="K31" s="29" t="str">
        <f t="shared" si="1"/>
        <v>60男25ﾊﾞﾀ</v>
      </c>
    </row>
    <row r="32" spans="1:11">
      <c r="A32" s="30">
        <v>31</v>
      </c>
      <c r="B32" s="31" t="s">
        <v>31</v>
      </c>
      <c r="C32" s="30" t="s">
        <v>32</v>
      </c>
      <c r="D32" s="32" t="s">
        <v>41</v>
      </c>
      <c r="E32" s="31" t="s">
        <v>34</v>
      </c>
      <c r="F32" s="33"/>
      <c r="G32" s="29" t="s">
        <v>90</v>
      </c>
      <c r="H32" s="29" t="str">
        <f t="shared" si="3"/>
        <v>(低)</v>
      </c>
      <c r="I32" s="29" t="str">
        <f t="shared" si="0"/>
        <v>50</v>
      </c>
      <c r="J32" s="29" t="str">
        <f t="shared" ref="J32:J47" si="4">LEFT(E32,1)</f>
        <v>自</v>
      </c>
      <c r="K32" s="29" t="str">
        <f t="shared" si="1"/>
        <v>小女(低)50自</v>
      </c>
    </row>
    <row r="33" spans="1:11">
      <c r="A33" s="30">
        <v>32</v>
      </c>
      <c r="B33" s="31" t="s">
        <v>31</v>
      </c>
      <c r="C33" s="30" t="s">
        <v>37</v>
      </c>
      <c r="D33" s="32" t="s">
        <v>41</v>
      </c>
      <c r="E33" s="31" t="s">
        <v>34</v>
      </c>
      <c r="F33" s="33"/>
      <c r="G33" s="29" t="s">
        <v>90</v>
      </c>
      <c r="H33" s="29" t="str">
        <f t="shared" si="3"/>
        <v>(高)</v>
      </c>
      <c r="I33" s="29" t="str">
        <f t="shared" si="0"/>
        <v>50</v>
      </c>
      <c r="J33" s="29" t="str">
        <f t="shared" si="4"/>
        <v>自</v>
      </c>
      <c r="K33" s="29" t="str">
        <f t="shared" si="1"/>
        <v>小女(高)50自</v>
      </c>
    </row>
    <row r="34" spans="1:11">
      <c r="A34" s="30">
        <v>33</v>
      </c>
      <c r="B34" s="31" t="s">
        <v>39</v>
      </c>
      <c r="C34" s="30" t="s">
        <v>32</v>
      </c>
      <c r="D34" s="32" t="s">
        <v>41</v>
      </c>
      <c r="E34" s="31" t="s">
        <v>34</v>
      </c>
      <c r="F34" s="33"/>
      <c r="G34" s="29" t="s">
        <v>91</v>
      </c>
      <c r="H34" s="29" t="str">
        <f t="shared" si="3"/>
        <v>(低)</v>
      </c>
      <c r="I34" s="29" t="str">
        <f t="shared" si="0"/>
        <v>50</v>
      </c>
      <c r="J34" s="29" t="str">
        <f t="shared" si="4"/>
        <v>自</v>
      </c>
      <c r="K34" s="29" t="str">
        <f t="shared" si="1"/>
        <v>小男(低)50自</v>
      </c>
    </row>
    <row r="35" spans="1:11">
      <c r="A35" s="30">
        <v>34</v>
      </c>
      <c r="B35" s="31" t="s">
        <v>39</v>
      </c>
      <c r="C35" s="30" t="s">
        <v>37</v>
      </c>
      <c r="D35" s="32" t="s">
        <v>41</v>
      </c>
      <c r="E35" s="31" t="s">
        <v>34</v>
      </c>
      <c r="F35" s="33"/>
      <c r="G35" s="29" t="s">
        <v>91</v>
      </c>
      <c r="H35" s="29" t="str">
        <f t="shared" si="3"/>
        <v>(高)</v>
      </c>
      <c r="I35" s="29" t="str">
        <f t="shared" si="0"/>
        <v>50</v>
      </c>
      <c r="J35" s="29" t="str">
        <f t="shared" si="4"/>
        <v>自</v>
      </c>
      <c r="K35" s="29" t="str">
        <f t="shared" si="1"/>
        <v>小男(高)50自</v>
      </c>
    </row>
    <row r="36" spans="1:11">
      <c r="A36" s="30">
        <v>35</v>
      </c>
      <c r="B36" s="31" t="s">
        <v>31</v>
      </c>
      <c r="C36" s="30" t="s">
        <v>32</v>
      </c>
      <c r="D36" s="32" t="s">
        <v>41</v>
      </c>
      <c r="E36" s="31" t="s">
        <v>36</v>
      </c>
      <c r="F36" s="33"/>
      <c r="G36" s="29" t="s">
        <v>90</v>
      </c>
      <c r="H36" s="29" t="str">
        <f t="shared" si="3"/>
        <v>(低)</v>
      </c>
      <c r="I36" s="29" t="str">
        <f t="shared" si="0"/>
        <v>50</v>
      </c>
      <c r="J36" s="29" t="str">
        <f t="shared" si="4"/>
        <v>平</v>
      </c>
      <c r="K36" s="29" t="str">
        <f t="shared" si="1"/>
        <v>小女(低)50平</v>
      </c>
    </row>
    <row r="37" spans="1:11">
      <c r="A37" s="30">
        <v>36</v>
      </c>
      <c r="B37" s="31" t="s">
        <v>31</v>
      </c>
      <c r="C37" s="30" t="s">
        <v>37</v>
      </c>
      <c r="D37" s="32" t="s">
        <v>41</v>
      </c>
      <c r="E37" s="31" t="s">
        <v>36</v>
      </c>
      <c r="F37" s="33"/>
      <c r="G37" s="29" t="s">
        <v>90</v>
      </c>
      <c r="H37" s="29" t="str">
        <f t="shared" si="3"/>
        <v>(高)</v>
      </c>
      <c r="I37" s="29" t="str">
        <f t="shared" si="0"/>
        <v>50</v>
      </c>
      <c r="J37" s="29" t="str">
        <f t="shared" si="4"/>
        <v>平</v>
      </c>
      <c r="K37" s="29" t="str">
        <f t="shared" si="1"/>
        <v>小女(高)50平</v>
      </c>
    </row>
    <row r="38" spans="1:11">
      <c r="A38" s="30">
        <v>37</v>
      </c>
      <c r="B38" s="31" t="s">
        <v>39</v>
      </c>
      <c r="C38" s="30" t="s">
        <v>32</v>
      </c>
      <c r="D38" s="32" t="s">
        <v>41</v>
      </c>
      <c r="E38" s="31" t="s">
        <v>36</v>
      </c>
      <c r="F38" s="33"/>
      <c r="G38" s="29" t="s">
        <v>91</v>
      </c>
      <c r="H38" s="29" t="str">
        <f t="shared" si="3"/>
        <v>(低)</v>
      </c>
      <c r="I38" s="29" t="str">
        <f t="shared" si="0"/>
        <v>50</v>
      </c>
      <c r="J38" s="29" t="str">
        <f t="shared" si="4"/>
        <v>平</v>
      </c>
      <c r="K38" s="29" t="str">
        <f t="shared" si="1"/>
        <v>小男(低)50平</v>
      </c>
    </row>
    <row r="39" spans="1:11">
      <c r="A39" s="30">
        <v>38</v>
      </c>
      <c r="B39" s="31" t="s">
        <v>39</v>
      </c>
      <c r="C39" s="30" t="s">
        <v>37</v>
      </c>
      <c r="D39" s="32" t="s">
        <v>41</v>
      </c>
      <c r="E39" s="31" t="s">
        <v>36</v>
      </c>
      <c r="F39" s="33"/>
      <c r="G39" s="29" t="s">
        <v>91</v>
      </c>
      <c r="H39" s="29" t="str">
        <f t="shared" si="3"/>
        <v>(高)</v>
      </c>
      <c r="I39" s="29" t="str">
        <f t="shared" si="0"/>
        <v>50</v>
      </c>
      <c r="J39" s="29" t="str">
        <f t="shared" si="4"/>
        <v>平</v>
      </c>
      <c r="K39" s="29" t="str">
        <f t="shared" si="1"/>
        <v>小男(高)50平</v>
      </c>
    </row>
    <row r="40" spans="1:11" ht="15">
      <c r="A40" s="30">
        <v>39</v>
      </c>
      <c r="B40" s="31" t="s">
        <v>43</v>
      </c>
      <c r="C40" s="34"/>
      <c r="D40" s="32" t="s">
        <v>41</v>
      </c>
      <c r="E40" s="31" t="s">
        <v>34</v>
      </c>
      <c r="F40" s="33"/>
      <c r="G40" s="29" t="str">
        <f t="shared" ref="G40:G47" si="5">LEFT(B40,2)&amp;MID(B40,6,1)</f>
        <v>60女</v>
      </c>
      <c r="H40" s="29" t="str">
        <f t="shared" si="3"/>
        <v/>
      </c>
      <c r="I40" s="29" t="str">
        <f t="shared" si="0"/>
        <v>50</v>
      </c>
      <c r="J40" s="29" t="str">
        <f t="shared" si="4"/>
        <v>自</v>
      </c>
      <c r="K40" s="29" t="str">
        <f t="shared" si="1"/>
        <v>60女50自</v>
      </c>
    </row>
    <row r="41" spans="1:11" ht="15">
      <c r="A41" s="30">
        <v>40</v>
      </c>
      <c r="B41" s="31" t="s">
        <v>40</v>
      </c>
      <c r="C41" s="34"/>
      <c r="D41" s="32" t="s">
        <v>41</v>
      </c>
      <c r="E41" s="31" t="s">
        <v>34</v>
      </c>
      <c r="F41" s="33"/>
      <c r="G41" s="29" t="str">
        <f t="shared" si="5"/>
        <v>50女</v>
      </c>
      <c r="H41" s="29" t="str">
        <f t="shared" si="3"/>
        <v/>
      </c>
      <c r="I41" s="29" t="str">
        <f t="shared" si="0"/>
        <v>50</v>
      </c>
      <c r="J41" s="29" t="str">
        <f t="shared" si="4"/>
        <v>自</v>
      </c>
      <c r="K41" s="29" t="str">
        <f t="shared" si="1"/>
        <v>50女50自</v>
      </c>
    </row>
    <row r="42" spans="1:11" ht="15">
      <c r="A42" s="30">
        <v>41</v>
      </c>
      <c r="B42" s="31" t="s">
        <v>42</v>
      </c>
      <c r="C42" s="34"/>
      <c r="D42" s="32" t="s">
        <v>41</v>
      </c>
      <c r="E42" s="31" t="s">
        <v>34</v>
      </c>
      <c r="F42" s="33"/>
      <c r="G42" s="29" t="str">
        <f t="shared" si="5"/>
        <v>40女</v>
      </c>
      <c r="H42" s="29" t="str">
        <f t="shared" si="3"/>
        <v/>
      </c>
      <c r="I42" s="29" t="str">
        <f t="shared" si="0"/>
        <v>50</v>
      </c>
      <c r="J42" s="29" t="str">
        <f t="shared" si="4"/>
        <v>自</v>
      </c>
      <c r="K42" s="29" t="str">
        <f t="shared" si="1"/>
        <v>40女50自</v>
      </c>
    </row>
    <row r="43" spans="1:11" ht="15">
      <c r="A43" s="30">
        <v>42</v>
      </c>
      <c r="B43" s="31" t="s">
        <v>44</v>
      </c>
      <c r="C43" s="34"/>
      <c r="D43" s="32" t="s">
        <v>41</v>
      </c>
      <c r="E43" s="31" t="s">
        <v>34</v>
      </c>
      <c r="F43" s="33"/>
      <c r="G43" s="29" t="str">
        <f t="shared" si="5"/>
        <v>30女</v>
      </c>
      <c r="H43" s="29" t="str">
        <f t="shared" si="3"/>
        <v/>
      </c>
      <c r="I43" s="29" t="str">
        <f t="shared" si="0"/>
        <v>50</v>
      </c>
      <c r="J43" s="29" t="str">
        <f t="shared" si="4"/>
        <v>自</v>
      </c>
      <c r="K43" s="29" t="str">
        <f t="shared" si="1"/>
        <v>30女50自</v>
      </c>
    </row>
    <row r="44" spans="1:11" ht="15">
      <c r="A44" s="30">
        <v>43</v>
      </c>
      <c r="B44" s="31" t="s">
        <v>45</v>
      </c>
      <c r="C44" s="34"/>
      <c r="D44" s="32" t="s">
        <v>41</v>
      </c>
      <c r="E44" s="31" t="s">
        <v>34</v>
      </c>
      <c r="F44" s="33"/>
      <c r="G44" s="29" t="str">
        <f t="shared" si="5"/>
        <v>60男</v>
      </c>
      <c r="H44" s="29" t="str">
        <f t="shared" si="3"/>
        <v/>
      </c>
      <c r="I44" s="29" t="str">
        <f t="shared" si="0"/>
        <v>50</v>
      </c>
      <c r="J44" s="29" t="str">
        <f t="shared" si="4"/>
        <v>自</v>
      </c>
      <c r="K44" s="29" t="str">
        <f t="shared" si="1"/>
        <v>60男50自</v>
      </c>
    </row>
    <row r="45" spans="1:11" ht="15">
      <c r="A45" s="30">
        <v>44</v>
      </c>
      <c r="B45" s="31" t="s">
        <v>48</v>
      </c>
      <c r="C45" s="34"/>
      <c r="D45" s="32" t="s">
        <v>41</v>
      </c>
      <c r="E45" s="31" t="s">
        <v>34</v>
      </c>
      <c r="F45" s="33"/>
      <c r="G45" s="29" t="str">
        <f t="shared" si="5"/>
        <v>50男</v>
      </c>
      <c r="H45" s="29" t="str">
        <f t="shared" si="3"/>
        <v/>
      </c>
      <c r="I45" s="29" t="str">
        <f t="shared" si="0"/>
        <v>50</v>
      </c>
      <c r="J45" s="29" t="str">
        <f t="shared" si="4"/>
        <v>自</v>
      </c>
      <c r="K45" s="29" t="str">
        <f t="shared" si="1"/>
        <v>50男50自</v>
      </c>
    </row>
    <row r="46" spans="1:11" ht="15">
      <c r="A46" s="30">
        <v>45</v>
      </c>
      <c r="B46" s="31" t="s">
        <v>49</v>
      </c>
      <c r="C46" s="34"/>
      <c r="D46" s="32" t="s">
        <v>41</v>
      </c>
      <c r="E46" s="31" t="s">
        <v>34</v>
      </c>
      <c r="F46" s="35"/>
      <c r="G46" s="29" t="str">
        <f t="shared" si="5"/>
        <v>40男</v>
      </c>
      <c r="H46" s="29" t="str">
        <f t="shared" si="3"/>
        <v/>
      </c>
      <c r="I46" s="29" t="str">
        <f t="shared" si="0"/>
        <v>50</v>
      </c>
      <c r="J46" s="29" t="str">
        <f t="shared" si="4"/>
        <v>自</v>
      </c>
      <c r="K46" s="29" t="str">
        <f t="shared" si="1"/>
        <v>40男50自</v>
      </c>
    </row>
    <row r="47" spans="1:11" ht="15">
      <c r="A47" s="30">
        <v>46</v>
      </c>
      <c r="B47" s="31" t="s">
        <v>50</v>
      </c>
      <c r="C47" s="34"/>
      <c r="D47" s="32" t="s">
        <v>41</v>
      </c>
      <c r="E47" s="31" t="s">
        <v>34</v>
      </c>
      <c r="F47" s="35"/>
      <c r="G47" s="29" t="str">
        <f t="shared" si="5"/>
        <v>30男</v>
      </c>
      <c r="H47" s="29" t="str">
        <f t="shared" si="3"/>
        <v/>
      </c>
      <c r="I47" s="29" t="str">
        <f t="shared" si="0"/>
        <v>50</v>
      </c>
      <c r="J47" s="29" t="str">
        <f t="shared" si="4"/>
        <v>自</v>
      </c>
      <c r="K47" s="29" t="str">
        <f t="shared" si="1"/>
        <v>30男50自</v>
      </c>
    </row>
    <row r="48" spans="1:11">
      <c r="A48" s="30">
        <v>47</v>
      </c>
      <c r="B48" s="31" t="s">
        <v>61</v>
      </c>
      <c r="C48" s="35"/>
      <c r="D48" s="32" t="s">
        <v>12</v>
      </c>
      <c r="E48" s="31" t="s">
        <v>62</v>
      </c>
      <c r="F48" s="35"/>
      <c r="G48" s="29" t="str">
        <f>LEFT(B48,3)&amp;MID(B48,7,1)</f>
        <v>160女</v>
      </c>
      <c r="H48" s="29" t="str">
        <f t="shared" si="3"/>
        <v/>
      </c>
      <c r="I48" s="29" t="str">
        <f t="shared" si="0"/>
        <v>200</v>
      </c>
      <c r="J48" s="29" t="s">
        <v>93</v>
      </c>
      <c r="K48" s="29" t="str">
        <f t="shared" si="1"/>
        <v>160女200ﾒﾘﾚｰ</v>
      </c>
    </row>
    <row r="49" spans="1:11">
      <c r="A49" s="30">
        <v>48</v>
      </c>
      <c r="B49" s="31" t="s">
        <v>63</v>
      </c>
      <c r="C49" s="35"/>
      <c r="D49" s="32" t="s">
        <v>12</v>
      </c>
      <c r="E49" s="31" t="s">
        <v>62</v>
      </c>
      <c r="F49" s="35"/>
      <c r="G49" s="29" t="str">
        <f>LEFT(B49,3)&amp;MID(B49,7,1)</f>
        <v>120女</v>
      </c>
      <c r="H49" s="29" t="str">
        <f t="shared" si="3"/>
        <v/>
      </c>
      <c r="I49" s="29" t="str">
        <f t="shared" si="0"/>
        <v>200</v>
      </c>
      <c r="J49" s="29" t="s">
        <v>93</v>
      </c>
      <c r="K49" s="29" t="str">
        <f t="shared" si="1"/>
        <v>120女200ﾒﾘﾚｰ</v>
      </c>
    </row>
    <row r="50" spans="1:11">
      <c r="A50" s="30">
        <v>49</v>
      </c>
      <c r="B50" s="31" t="s">
        <v>46</v>
      </c>
      <c r="C50" s="35"/>
      <c r="D50" s="32" t="s">
        <v>12</v>
      </c>
      <c r="E50" s="31" t="s">
        <v>62</v>
      </c>
      <c r="F50" s="35"/>
      <c r="G50" s="29" t="s">
        <v>94</v>
      </c>
      <c r="H50" s="29" t="str">
        <f t="shared" si="3"/>
        <v/>
      </c>
      <c r="I50" s="29" t="str">
        <f t="shared" si="0"/>
        <v>200</v>
      </c>
      <c r="J50" s="29" t="s">
        <v>93</v>
      </c>
      <c r="K50" s="29" t="str">
        <f t="shared" si="1"/>
        <v>一般女200ﾒﾘﾚｰ</v>
      </c>
    </row>
    <row r="51" spans="1:11">
      <c r="A51" s="30">
        <v>50</v>
      </c>
      <c r="B51" s="31" t="s">
        <v>47</v>
      </c>
      <c r="C51" s="35"/>
      <c r="D51" s="32" t="s">
        <v>12</v>
      </c>
      <c r="E51" s="31" t="s">
        <v>62</v>
      </c>
      <c r="F51" s="35"/>
      <c r="G51" s="29" t="s">
        <v>95</v>
      </c>
      <c r="H51" s="29" t="str">
        <f t="shared" si="3"/>
        <v/>
      </c>
      <c r="I51" s="29" t="str">
        <f t="shared" si="0"/>
        <v>200</v>
      </c>
      <c r="J51" s="29" t="s">
        <v>93</v>
      </c>
      <c r="K51" s="29" t="str">
        <f t="shared" si="1"/>
        <v>中女200ﾒﾘﾚｰ</v>
      </c>
    </row>
    <row r="52" spans="1:11">
      <c r="A52" s="30">
        <v>51</v>
      </c>
      <c r="B52" s="31" t="s">
        <v>64</v>
      </c>
      <c r="C52" s="35"/>
      <c r="D52" s="32" t="s">
        <v>12</v>
      </c>
      <c r="E52" s="31" t="s">
        <v>62</v>
      </c>
      <c r="F52" s="35"/>
      <c r="G52" s="29" t="str">
        <f>LEFT(B52,3)&amp;MID(B52,7,1)</f>
        <v>160男</v>
      </c>
      <c r="H52" s="29" t="str">
        <f t="shared" si="3"/>
        <v/>
      </c>
      <c r="I52" s="29" t="str">
        <f t="shared" si="0"/>
        <v>200</v>
      </c>
      <c r="J52" s="29" t="s">
        <v>93</v>
      </c>
      <c r="K52" s="29" t="str">
        <f t="shared" si="1"/>
        <v>160男200ﾒﾘﾚｰ</v>
      </c>
    </row>
    <row r="53" spans="1:11">
      <c r="A53" s="30">
        <v>52</v>
      </c>
      <c r="B53" s="31" t="s">
        <v>65</v>
      </c>
      <c r="C53" s="35"/>
      <c r="D53" s="32" t="s">
        <v>12</v>
      </c>
      <c r="E53" s="31" t="s">
        <v>62</v>
      </c>
      <c r="F53" s="35"/>
      <c r="G53" s="29" t="str">
        <f>LEFT(B53,3)&amp;MID(B53,7,1)</f>
        <v>120男</v>
      </c>
      <c r="H53" s="29" t="str">
        <f t="shared" si="3"/>
        <v/>
      </c>
      <c r="I53" s="29" t="str">
        <f t="shared" si="0"/>
        <v>200</v>
      </c>
      <c r="J53" s="29" t="s">
        <v>93</v>
      </c>
      <c r="K53" s="29" t="str">
        <f t="shared" si="1"/>
        <v>120男200ﾒﾘﾚｰ</v>
      </c>
    </row>
    <row r="54" spans="1:11">
      <c r="A54" s="30">
        <v>53</v>
      </c>
      <c r="B54" s="31" t="s">
        <v>35</v>
      </c>
      <c r="D54" s="32" t="s">
        <v>12</v>
      </c>
      <c r="E54" s="31" t="s">
        <v>62</v>
      </c>
      <c r="F54" s="33"/>
      <c r="G54" s="29" t="s">
        <v>96</v>
      </c>
      <c r="H54" s="29" t="str">
        <f t="shared" si="3"/>
        <v/>
      </c>
      <c r="I54" s="29" t="str">
        <f t="shared" si="0"/>
        <v>200</v>
      </c>
      <c r="J54" s="29" t="s">
        <v>93</v>
      </c>
      <c r="K54" s="29" t="str">
        <f t="shared" si="1"/>
        <v>一般男200ﾒﾘﾚｰ</v>
      </c>
    </row>
    <row r="55" spans="1:11">
      <c r="A55" s="30">
        <v>54</v>
      </c>
      <c r="B55" s="31" t="s">
        <v>38</v>
      </c>
      <c r="D55" s="32" t="s">
        <v>12</v>
      </c>
      <c r="E55" s="31" t="s">
        <v>62</v>
      </c>
      <c r="F55" s="33"/>
      <c r="G55" s="29" t="s">
        <v>97</v>
      </c>
      <c r="H55" s="29" t="str">
        <f t="shared" si="3"/>
        <v/>
      </c>
      <c r="I55" s="29" t="str">
        <f t="shared" si="0"/>
        <v>200</v>
      </c>
      <c r="J55" s="29" t="s">
        <v>93</v>
      </c>
      <c r="K55" s="29" t="str">
        <f t="shared" si="1"/>
        <v>中男200ﾒﾘﾚｰ</v>
      </c>
    </row>
    <row r="56" spans="1:11">
      <c r="A56" s="30">
        <v>55</v>
      </c>
      <c r="B56" s="31" t="s">
        <v>46</v>
      </c>
      <c r="D56" s="32" t="s">
        <v>11</v>
      </c>
      <c r="E56" s="31" t="s">
        <v>34</v>
      </c>
      <c r="F56" s="33"/>
      <c r="G56" s="29" t="s">
        <v>94</v>
      </c>
      <c r="H56" s="29" t="str">
        <f t="shared" si="3"/>
        <v/>
      </c>
      <c r="I56" s="29" t="str">
        <f t="shared" si="0"/>
        <v>100</v>
      </c>
      <c r="J56" s="29" t="str">
        <f t="shared" ref="J56:J79" si="6">LEFT(E56,1)</f>
        <v>自</v>
      </c>
      <c r="K56" s="29" t="str">
        <f t="shared" si="1"/>
        <v>一般女100自</v>
      </c>
    </row>
    <row r="57" spans="1:11">
      <c r="A57" s="30">
        <v>56</v>
      </c>
      <c r="B57" s="31" t="s">
        <v>47</v>
      </c>
      <c r="D57" s="32" t="s">
        <v>11</v>
      </c>
      <c r="E57" s="31" t="s">
        <v>34</v>
      </c>
      <c r="F57" s="33"/>
      <c r="G57" s="29" t="s">
        <v>95</v>
      </c>
      <c r="H57" s="29" t="str">
        <f t="shared" si="3"/>
        <v/>
      </c>
      <c r="I57" s="29" t="str">
        <f t="shared" si="0"/>
        <v>100</v>
      </c>
      <c r="J57" s="29" t="str">
        <f t="shared" si="6"/>
        <v>自</v>
      </c>
      <c r="K57" s="29" t="str">
        <f t="shared" si="1"/>
        <v>中女100自</v>
      </c>
    </row>
    <row r="58" spans="1:11">
      <c r="A58" s="30">
        <v>57</v>
      </c>
      <c r="B58" s="31" t="s">
        <v>35</v>
      </c>
      <c r="D58" s="32" t="s">
        <v>11</v>
      </c>
      <c r="E58" s="31" t="s">
        <v>34</v>
      </c>
      <c r="F58" s="33"/>
      <c r="G58" s="29" t="s">
        <v>96</v>
      </c>
      <c r="H58" s="29" t="str">
        <f t="shared" si="3"/>
        <v/>
      </c>
      <c r="I58" s="29" t="str">
        <f t="shared" si="0"/>
        <v>100</v>
      </c>
      <c r="J58" s="29" t="str">
        <f t="shared" si="6"/>
        <v>自</v>
      </c>
      <c r="K58" s="29" t="str">
        <f t="shared" si="1"/>
        <v>一般男100自</v>
      </c>
    </row>
    <row r="59" spans="1:11">
      <c r="A59" s="30">
        <v>58</v>
      </c>
      <c r="B59" s="31" t="s">
        <v>38</v>
      </c>
      <c r="D59" s="32" t="s">
        <v>11</v>
      </c>
      <c r="E59" s="31" t="s">
        <v>34</v>
      </c>
      <c r="G59" s="29" t="s">
        <v>97</v>
      </c>
      <c r="H59" s="29" t="str">
        <f t="shared" si="3"/>
        <v/>
      </c>
      <c r="I59" s="29" t="str">
        <f t="shared" si="0"/>
        <v>100</v>
      </c>
      <c r="J59" s="29" t="str">
        <f t="shared" si="6"/>
        <v>自</v>
      </c>
      <c r="K59" s="29" t="str">
        <f t="shared" si="1"/>
        <v>中男100自</v>
      </c>
    </row>
    <row r="60" spans="1:11">
      <c r="A60" s="30">
        <v>59</v>
      </c>
      <c r="B60" s="31" t="s">
        <v>46</v>
      </c>
      <c r="D60" s="32" t="s">
        <v>11</v>
      </c>
      <c r="E60" s="31" t="s">
        <v>36</v>
      </c>
      <c r="G60" s="29" t="s">
        <v>94</v>
      </c>
      <c r="H60" s="29" t="str">
        <f t="shared" si="3"/>
        <v/>
      </c>
      <c r="I60" s="29" t="str">
        <f t="shared" si="0"/>
        <v>100</v>
      </c>
      <c r="J60" s="29" t="str">
        <f t="shared" si="6"/>
        <v>平</v>
      </c>
      <c r="K60" s="29" t="str">
        <f t="shared" si="1"/>
        <v>一般女100平</v>
      </c>
    </row>
    <row r="61" spans="1:11">
      <c r="A61" s="30">
        <v>60</v>
      </c>
      <c r="B61" s="31" t="s">
        <v>47</v>
      </c>
      <c r="D61" s="32" t="s">
        <v>11</v>
      </c>
      <c r="E61" s="31" t="s">
        <v>36</v>
      </c>
      <c r="G61" s="29" t="s">
        <v>95</v>
      </c>
      <c r="H61" s="29" t="str">
        <f t="shared" si="3"/>
        <v/>
      </c>
      <c r="I61" s="29" t="str">
        <f t="shared" si="0"/>
        <v>100</v>
      </c>
      <c r="J61" s="29" t="str">
        <f t="shared" si="6"/>
        <v>平</v>
      </c>
      <c r="K61" s="29" t="str">
        <f t="shared" si="1"/>
        <v>中女100平</v>
      </c>
    </row>
    <row r="62" spans="1:11">
      <c r="A62" s="30">
        <v>61</v>
      </c>
      <c r="B62" s="31" t="s">
        <v>35</v>
      </c>
      <c r="D62" s="32" t="s">
        <v>11</v>
      </c>
      <c r="E62" s="31" t="s">
        <v>36</v>
      </c>
      <c r="G62" s="29" t="s">
        <v>96</v>
      </c>
      <c r="H62" s="29" t="str">
        <f t="shared" si="3"/>
        <v/>
      </c>
      <c r="I62" s="29" t="str">
        <f t="shared" si="0"/>
        <v>100</v>
      </c>
      <c r="J62" s="29" t="str">
        <f t="shared" si="6"/>
        <v>平</v>
      </c>
      <c r="K62" s="29" t="str">
        <f t="shared" si="1"/>
        <v>一般男100平</v>
      </c>
    </row>
    <row r="63" spans="1:11">
      <c r="A63" s="30">
        <v>62</v>
      </c>
      <c r="B63" s="31" t="s">
        <v>38</v>
      </c>
      <c r="D63" s="32" t="s">
        <v>11</v>
      </c>
      <c r="E63" s="31" t="s">
        <v>36</v>
      </c>
      <c r="G63" s="29" t="s">
        <v>97</v>
      </c>
      <c r="H63" s="29" t="str">
        <f t="shared" si="3"/>
        <v/>
      </c>
      <c r="I63" s="29" t="str">
        <f t="shared" si="0"/>
        <v>100</v>
      </c>
      <c r="J63" s="29" t="str">
        <f t="shared" si="6"/>
        <v>平</v>
      </c>
      <c r="K63" s="29" t="str">
        <f t="shared" si="1"/>
        <v>中男100平</v>
      </c>
    </row>
    <row r="64" spans="1:11">
      <c r="A64" s="30">
        <v>63</v>
      </c>
      <c r="B64" s="31" t="s">
        <v>46</v>
      </c>
      <c r="D64" s="31" t="s">
        <v>41</v>
      </c>
      <c r="E64" s="31" t="s">
        <v>34</v>
      </c>
      <c r="G64" s="29" t="s">
        <v>94</v>
      </c>
      <c r="H64" s="29" t="str">
        <f t="shared" si="3"/>
        <v/>
      </c>
      <c r="I64" s="29" t="str">
        <f t="shared" si="0"/>
        <v>50</v>
      </c>
      <c r="J64" s="29" t="str">
        <f t="shared" si="6"/>
        <v>自</v>
      </c>
      <c r="K64" s="29" t="str">
        <f t="shared" si="1"/>
        <v>一般女50自</v>
      </c>
    </row>
    <row r="65" spans="1:11">
      <c r="A65" s="30">
        <v>64</v>
      </c>
      <c r="B65" s="31" t="s">
        <v>47</v>
      </c>
      <c r="D65" s="31" t="s">
        <v>41</v>
      </c>
      <c r="E65" s="31" t="s">
        <v>34</v>
      </c>
      <c r="G65" s="29" t="s">
        <v>95</v>
      </c>
      <c r="H65" s="29" t="str">
        <f t="shared" si="3"/>
        <v/>
      </c>
      <c r="I65" s="29" t="str">
        <f t="shared" si="0"/>
        <v>50</v>
      </c>
      <c r="J65" s="29" t="str">
        <f t="shared" si="6"/>
        <v>自</v>
      </c>
      <c r="K65" s="29" t="str">
        <f t="shared" si="1"/>
        <v>中女50自</v>
      </c>
    </row>
    <row r="66" spans="1:11">
      <c r="A66" s="30">
        <v>65</v>
      </c>
      <c r="B66" s="31" t="s">
        <v>35</v>
      </c>
      <c r="D66" s="31" t="s">
        <v>41</v>
      </c>
      <c r="E66" s="31" t="s">
        <v>34</v>
      </c>
      <c r="G66" s="29" t="s">
        <v>96</v>
      </c>
      <c r="H66" s="29" t="str">
        <f t="shared" si="3"/>
        <v/>
      </c>
      <c r="I66" s="29" t="str">
        <f t="shared" ref="I66:I109" si="7">IF(LEN(D66)&gt;3,LEFT(D66,3),LEFT(D66,2))</f>
        <v>50</v>
      </c>
      <c r="J66" s="29" t="str">
        <f t="shared" si="6"/>
        <v>自</v>
      </c>
      <c r="K66" s="29" t="str">
        <f t="shared" si="1"/>
        <v>一般男50自</v>
      </c>
    </row>
    <row r="67" spans="1:11">
      <c r="A67" s="30">
        <v>66</v>
      </c>
      <c r="B67" s="31" t="s">
        <v>38</v>
      </c>
      <c r="D67" s="31" t="s">
        <v>41</v>
      </c>
      <c r="E67" s="31" t="s">
        <v>34</v>
      </c>
      <c r="G67" s="29" t="s">
        <v>97</v>
      </c>
      <c r="H67" s="29" t="str">
        <f t="shared" si="3"/>
        <v/>
      </c>
      <c r="I67" s="29" t="str">
        <f t="shared" si="7"/>
        <v>50</v>
      </c>
      <c r="J67" s="29" t="str">
        <f t="shared" si="6"/>
        <v>自</v>
      </c>
      <c r="K67" s="29" t="str">
        <f t="shared" ref="K67:K109" si="8">G67&amp;H67&amp;I67&amp;J67</f>
        <v>中男50自</v>
      </c>
    </row>
    <row r="68" spans="1:11">
      <c r="A68" s="30">
        <v>67</v>
      </c>
      <c r="B68" s="31" t="s">
        <v>43</v>
      </c>
      <c r="D68" s="31" t="s">
        <v>41</v>
      </c>
      <c r="E68" s="31" t="s">
        <v>36</v>
      </c>
      <c r="G68" s="29" t="str">
        <f>LEFT(B68,2)&amp;MID(B68,6,1)</f>
        <v>60女</v>
      </c>
      <c r="H68" s="29" t="str">
        <f t="shared" si="3"/>
        <v/>
      </c>
      <c r="I68" s="29" t="str">
        <f t="shared" si="7"/>
        <v>50</v>
      </c>
      <c r="J68" s="29" t="str">
        <f t="shared" si="6"/>
        <v>平</v>
      </c>
      <c r="K68" s="29" t="str">
        <f t="shared" si="8"/>
        <v>60女50平</v>
      </c>
    </row>
    <row r="69" spans="1:11">
      <c r="A69" s="30">
        <v>68</v>
      </c>
      <c r="B69" s="31" t="s">
        <v>40</v>
      </c>
      <c r="D69" s="31" t="s">
        <v>41</v>
      </c>
      <c r="E69" s="31" t="s">
        <v>36</v>
      </c>
      <c r="G69" s="29" t="str">
        <f>LEFT(B69,2)&amp;MID(B69,6,1)</f>
        <v>50女</v>
      </c>
      <c r="H69" s="29" t="str">
        <f t="shared" si="3"/>
        <v/>
      </c>
      <c r="I69" s="29" t="str">
        <f t="shared" si="7"/>
        <v>50</v>
      </c>
      <c r="J69" s="29" t="str">
        <f t="shared" si="6"/>
        <v>平</v>
      </c>
      <c r="K69" s="29" t="str">
        <f t="shared" si="8"/>
        <v>50女50平</v>
      </c>
    </row>
    <row r="70" spans="1:11">
      <c r="A70" s="30">
        <v>69</v>
      </c>
      <c r="B70" s="31" t="s">
        <v>42</v>
      </c>
      <c r="D70" s="31" t="s">
        <v>41</v>
      </c>
      <c r="E70" s="31" t="s">
        <v>36</v>
      </c>
      <c r="G70" s="29" t="str">
        <f>LEFT(B70,2)&amp;MID(B70,6,1)</f>
        <v>40女</v>
      </c>
      <c r="H70" s="29" t="str">
        <f t="shared" si="3"/>
        <v/>
      </c>
      <c r="I70" s="29" t="str">
        <f t="shared" si="7"/>
        <v>50</v>
      </c>
      <c r="J70" s="29" t="str">
        <f t="shared" si="6"/>
        <v>平</v>
      </c>
      <c r="K70" s="29" t="str">
        <f t="shared" si="8"/>
        <v>40女50平</v>
      </c>
    </row>
    <row r="71" spans="1:11">
      <c r="A71" s="30">
        <v>70</v>
      </c>
      <c r="B71" s="31" t="s">
        <v>44</v>
      </c>
      <c r="D71" s="31" t="s">
        <v>41</v>
      </c>
      <c r="E71" s="31" t="s">
        <v>36</v>
      </c>
      <c r="G71" s="29" t="str">
        <f>LEFT(B71,2)&amp;MID(B71,6,1)</f>
        <v>30女</v>
      </c>
      <c r="H71" s="29" t="str">
        <f t="shared" si="3"/>
        <v/>
      </c>
      <c r="I71" s="29" t="str">
        <f t="shared" si="7"/>
        <v>50</v>
      </c>
      <c r="J71" s="29" t="str">
        <f t="shared" si="6"/>
        <v>平</v>
      </c>
      <c r="K71" s="29" t="str">
        <f t="shared" si="8"/>
        <v>30女50平</v>
      </c>
    </row>
    <row r="72" spans="1:11">
      <c r="A72" s="30">
        <v>71</v>
      </c>
      <c r="B72" s="31" t="s">
        <v>46</v>
      </c>
      <c r="D72" s="31" t="s">
        <v>41</v>
      </c>
      <c r="E72" s="31" t="s">
        <v>36</v>
      </c>
      <c r="G72" s="29" t="s">
        <v>94</v>
      </c>
      <c r="H72" s="29" t="str">
        <f t="shared" si="3"/>
        <v/>
      </c>
      <c r="I72" s="29" t="str">
        <f t="shared" si="7"/>
        <v>50</v>
      </c>
      <c r="J72" s="29" t="str">
        <f t="shared" si="6"/>
        <v>平</v>
      </c>
      <c r="K72" s="29" t="str">
        <f t="shared" si="8"/>
        <v>一般女50平</v>
      </c>
    </row>
    <row r="73" spans="1:11">
      <c r="A73" s="30">
        <v>72</v>
      </c>
      <c r="B73" s="31" t="s">
        <v>47</v>
      </c>
      <c r="D73" s="31" t="s">
        <v>41</v>
      </c>
      <c r="E73" s="31" t="s">
        <v>36</v>
      </c>
      <c r="G73" s="29" t="s">
        <v>95</v>
      </c>
      <c r="H73" s="29" t="str">
        <f t="shared" ref="H73:H109" si="9">IF(C73&lt;&gt;"","("&amp;LEFT(C73,1)&amp;")","")</f>
        <v/>
      </c>
      <c r="I73" s="29" t="str">
        <f t="shared" si="7"/>
        <v>50</v>
      </c>
      <c r="J73" s="29" t="str">
        <f t="shared" si="6"/>
        <v>平</v>
      </c>
      <c r="K73" s="29" t="str">
        <f t="shared" si="8"/>
        <v>中女50平</v>
      </c>
    </row>
    <row r="74" spans="1:11">
      <c r="A74" s="30">
        <v>73</v>
      </c>
      <c r="B74" s="31" t="s">
        <v>45</v>
      </c>
      <c r="D74" s="31" t="s">
        <v>41</v>
      </c>
      <c r="E74" s="31" t="s">
        <v>36</v>
      </c>
      <c r="G74" s="29" t="str">
        <f>LEFT(B74,2)&amp;MID(B74,6,1)</f>
        <v>60男</v>
      </c>
      <c r="H74" s="29" t="str">
        <f t="shared" si="9"/>
        <v/>
      </c>
      <c r="I74" s="29" t="str">
        <f t="shared" si="7"/>
        <v>50</v>
      </c>
      <c r="J74" s="29" t="str">
        <f t="shared" si="6"/>
        <v>平</v>
      </c>
      <c r="K74" s="29" t="str">
        <f t="shared" si="8"/>
        <v>60男50平</v>
      </c>
    </row>
    <row r="75" spans="1:11">
      <c r="A75" s="30">
        <v>74</v>
      </c>
      <c r="B75" s="31" t="s">
        <v>48</v>
      </c>
      <c r="D75" s="31" t="s">
        <v>41</v>
      </c>
      <c r="E75" s="31" t="s">
        <v>36</v>
      </c>
      <c r="G75" s="29" t="str">
        <f>LEFT(B75,2)&amp;MID(B75,6,1)</f>
        <v>50男</v>
      </c>
      <c r="H75" s="29" t="str">
        <f t="shared" si="9"/>
        <v/>
      </c>
      <c r="I75" s="29" t="str">
        <f t="shared" si="7"/>
        <v>50</v>
      </c>
      <c r="J75" s="29" t="str">
        <f t="shared" si="6"/>
        <v>平</v>
      </c>
      <c r="K75" s="29" t="str">
        <f t="shared" si="8"/>
        <v>50男50平</v>
      </c>
    </row>
    <row r="76" spans="1:11">
      <c r="A76" s="30">
        <v>75</v>
      </c>
      <c r="B76" s="31" t="s">
        <v>49</v>
      </c>
      <c r="D76" s="31" t="s">
        <v>41</v>
      </c>
      <c r="E76" s="31" t="s">
        <v>36</v>
      </c>
      <c r="G76" s="29" t="str">
        <f>LEFT(B76,2)&amp;MID(B76,6,1)</f>
        <v>40男</v>
      </c>
      <c r="H76" s="29" t="str">
        <f t="shared" si="9"/>
        <v/>
      </c>
      <c r="I76" s="29" t="str">
        <f t="shared" si="7"/>
        <v>50</v>
      </c>
      <c r="J76" s="29" t="str">
        <f t="shared" si="6"/>
        <v>平</v>
      </c>
      <c r="K76" s="29" t="str">
        <f t="shared" si="8"/>
        <v>40男50平</v>
      </c>
    </row>
    <row r="77" spans="1:11">
      <c r="A77" s="30">
        <v>76</v>
      </c>
      <c r="B77" s="31" t="s">
        <v>50</v>
      </c>
      <c r="D77" s="31" t="s">
        <v>41</v>
      </c>
      <c r="E77" s="31" t="s">
        <v>36</v>
      </c>
      <c r="G77" s="29" t="str">
        <f>LEFT(B77,2)&amp;MID(B77,6,1)</f>
        <v>30男</v>
      </c>
      <c r="H77" s="29" t="str">
        <f t="shared" si="9"/>
        <v/>
      </c>
      <c r="I77" s="29" t="str">
        <f t="shared" si="7"/>
        <v>50</v>
      </c>
      <c r="J77" s="29" t="str">
        <f t="shared" si="6"/>
        <v>平</v>
      </c>
      <c r="K77" s="29" t="str">
        <f t="shared" si="8"/>
        <v>30男50平</v>
      </c>
    </row>
    <row r="78" spans="1:11">
      <c r="A78" s="30">
        <v>77</v>
      </c>
      <c r="B78" s="31" t="s">
        <v>35</v>
      </c>
      <c r="D78" s="31" t="s">
        <v>41</v>
      </c>
      <c r="E78" s="31" t="s">
        <v>36</v>
      </c>
      <c r="G78" s="29" t="s">
        <v>96</v>
      </c>
      <c r="H78" s="29" t="str">
        <f t="shared" si="9"/>
        <v/>
      </c>
      <c r="I78" s="29" t="str">
        <f t="shared" si="7"/>
        <v>50</v>
      </c>
      <c r="J78" s="29" t="str">
        <f t="shared" si="6"/>
        <v>平</v>
      </c>
      <c r="K78" s="29" t="str">
        <f t="shared" si="8"/>
        <v>一般男50平</v>
      </c>
    </row>
    <row r="79" spans="1:11">
      <c r="A79" s="30">
        <v>78</v>
      </c>
      <c r="B79" s="31" t="s">
        <v>38</v>
      </c>
      <c r="D79" s="31" t="s">
        <v>41</v>
      </c>
      <c r="E79" s="31" t="s">
        <v>36</v>
      </c>
      <c r="G79" s="29" t="s">
        <v>97</v>
      </c>
      <c r="H79" s="29" t="str">
        <f t="shared" si="9"/>
        <v/>
      </c>
      <c r="I79" s="29" t="str">
        <f t="shared" si="7"/>
        <v>50</v>
      </c>
      <c r="J79" s="29" t="str">
        <f t="shared" si="6"/>
        <v>平</v>
      </c>
      <c r="K79" s="29" t="str">
        <f t="shared" si="8"/>
        <v>中男50平</v>
      </c>
    </row>
    <row r="80" spans="1:11">
      <c r="A80" s="30">
        <v>79</v>
      </c>
      <c r="B80" s="31" t="s">
        <v>40</v>
      </c>
      <c r="D80" s="31" t="s">
        <v>41</v>
      </c>
      <c r="E80" s="31" t="s">
        <v>84</v>
      </c>
      <c r="G80" s="29" t="str">
        <f>LEFT(B80,2)&amp;MID(B80,6,1)</f>
        <v>50女</v>
      </c>
      <c r="H80" s="29" t="str">
        <f t="shared" si="9"/>
        <v/>
      </c>
      <c r="I80" s="29" t="str">
        <f t="shared" si="7"/>
        <v>50</v>
      </c>
      <c r="J80" s="29" t="s">
        <v>92</v>
      </c>
      <c r="K80" s="29" t="str">
        <f t="shared" si="8"/>
        <v>50女50ﾊﾞﾀ</v>
      </c>
    </row>
    <row r="81" spans="1:11">
      <c r="A81" s="30">
        <v>80</v>
      </c>
      <c r="B81" s="31" t="s">
        <v>42</v>
      </c>
      <c r="D81" s="31" t="s">
        <v>41</v>
      </c>
      <c r="E81" s="31" t="s">
        <v>84</v>
      </c>
      <c r="G81" s="29" t="str">
        <f>LEFT(B81,2)&amp;MID(B81,6,1)</f>
        <v>40女</v>
      </c>
      <c r="H81" s="29" t="str">
        <f t="shared" si="9"/>
        <v/>
      </c>
      <c r="I81" s="29" t="str">
        <f t="shared" si="7"/>
        <v>50</v>
      </c>
      <c r="J81" s="29" t="s">
        <v>92</v>
      </c>
      <c r="K81" s="29" t="str">
        <f t="shared" si="8"/>
        <v>40女50ﾊﾞﾀ</v>
      </c>
    </row>
    <row r="82" spans="1:11">
      <c r="A82" s="30">
        <v>81</v>
      </c>
      <c r="B82" s="31" t="s">
        <v>44</v>
      </c>
      <c r="D82" s="31" t="s">
        <v>41</v>
      </c>
      <c r="E82" s="31" t="s">
        <v>84</v>
      </c>
      <c r="G82" s="29" t="str">
        <f>LEFT(B82,2)&amp;MID(B82,6,1)</f>
        <v>30女</v>
      </c>
      <c r="H82" s="29" t="str">
        <f t="shared" si="9"/>
        <v/>
      </c>
      <c r="I82" s="29" t="str">
        <f t="shared" si="7"/>
        <v>50</v>
      </c>
      <c r="J82" s="29" t="s">
        <v>92</v>
      </c>
      <c r="K82" s="29" t="str">
        <f t="shared" si="8"/>
        <v>30女50ﾊﾞﾀ</v>
      </c>
    </row>
    <row r="83" spans="1:11">
      <c r="A83" s="30">
        <v>82</v>
      </c>
      <c r="B83" s="31" t="s">
        <v>46</v>
      </c>
      <c r="D83" s="31" t="s">
        <v>41</v>
      </c>
      <c r="E83" s="31" t="s">
        <v>84</v>
      </c>
      <c r="G83" s="29" t="s">
        <v>94</v>
      </c>
      <c r="H83" s="29" t="str">
        <f t="shared" si="9"/>
        <v/>
      </c>
      <c r="I83" s="29" t="str">
        <f t="shared" si="7"/>
        <v>50</v>
      </c>
      <c r="J83" s="29" t="s">
        <v>92</v>
      </c>
      <c r="K83" s="29" t="str">
        <f t="shared" si="8"/>
        <v>一般女50ﾊﾞﾀ</v>
      </c>
    </row>
    <row r="84" spans="1:11">
      <c r="A84" s="30">
        <v>83</v>
      </c>
      <c r="B84" s="31" t="s">
        <v>47</v>
      </c>
      <c r="D84" s="31" t="s">
        <v>41</v>
      </c>
      <c r="E84" s="31" t="s">
        <v>84</v>
      </c>
      <c r="G84" s="29" t="s">
        <v>95</v>
      </c>
      <c r="H84" s="29" t="str">
        <f t="shared" si="9"/>
        <v/>
      </c>
      <c r="I84" s="29" t="str">
        <f t="shared" si="7"/>
        <v>50</v>
      </c>
      <c r="J84" s="29" t="s">
        <v>92</v>
      </c>
      <c r="K84" s="29" t="str">
        <f t="shared" si="8"/>
        <v>中女50ﾊﾞﾀ</v>
      </c>
    </row>
    <row r="85" spans="1:11">
      <c r="A85" s="30">
        <v>84</v>
      </c>
      <c r="B85" s="31" t="s">
        <v>48</v>
      </c>
      <c r="D85" s="31" t="s">
        <v>41</v>
      </c>
      <c r="E85" s="31" t="s">
        <v>84</v>
      </c>
      <c r="G85" s="29" t="str">
        <f>LEFT(B85,2)&amp;MID(B85,6,1)</f>
        <v>50男</v>
      </c>
      <c r="H85" s="29" t="str">
        <f t="shared" si="9"/>
        <v/>
      </c>
      <c r="I85" s="29" t="str">
        <f t="shared" si="7"/>
        <v>50</v>
      </c>
      <c r="J85" s="29" t="s">
        <v>92</v>
      </c>
      <c r="K85" s="29" t="str">
        <f t="shared" si="8"/>
        <v>50男50ﾊﾞﾀ</v>
      </c>
    </row>
    <row r="86" spans="1:11">
      <c r="A86" s="30">
        <v>85</v>
      </c>
      <c r="B86" s="31" t="s">
        <v>49</v>
      </c>
      <c r="D86" s="31" t="s">
        <v>41</v>
      </c>
      <c r="E86" s="31" t="s">
        <v>84</v>
      </c>
      <c r="G86" s="29" t="str">
        <f>LEFT(B86,2)&amp;MID(B86,6,1)</f>
        <v>40男</v>
      </c>
      <c r="H86" s="29" t="str">
        <f t="shared" si="9"/>
        <v/>
      </c>
      <c r="I86" s="29" t="str">
        <f t="shared" si="7"/>
        <v>50</v>
      </c>
      <c r="J86" s="29" t="s">
        <v>92</v>
      </c>
      <c r="K86" s="29" t="str">
        <f t="shared" si="8"/>
        <v>40男50ﾊﾞﾀ</v>
      </c>
    </row>
    <row r="87" spans="1:11">
      <c r="A87" s="30">
        <v>86</v>
      </c>
      <c r="B87" s="31" t="s">
        <v>50</v>
      </c>
      <c r="D87" s="31" t="s">
        <v>41</v>
      </c>
      <c r="E87" s="31" t="s">
        <v>84</v>
      </c>
      <c r="G87" s="29" t="str">
        <f>LEFT(B87,2)&amp;MID(B87,6,1)</f>
        <v>30男</v>
      </c>
      <c r="H87" s="29" t="str">
        <f t="shared" si="9"/>
        <v/>
      </c>
      <c r="I87" s="29" t="str">
        <f t="shared" si="7"/>
        <v>50</v>
      </c>
      <c r="J87" s="29" t="s">
        <v>92</v>
      </c>
      <c r="K87" s="29" t="str">
        <f t="shared" si="8"/>
        <v>30男50ﾊﾞﾀ</v>
      </c>
    </row>
    <row r="88" spans="1:11">
      <c r="A88" s="30">
        <v>87</v>
      </c>
      <c r="B88" s="31" t="s">
        <v>35</v>
      </c>
      <c r="D88" s="31" t="s">
        <v>41</v>
      </c>
      <c r="E88" s="31" t="s">
        <v>84</v>
      </c>
      <c r="G88" s="29" t="s">
        <v>96</v>
      </c>
      <c r="H88" s="29" t="str">
        <f t="shared" si="9"/>
        <v/>
      </c>
      <c r="I88" s="29" t="str">
        <f t="shared" si="7"/>
        <v>50</v>
      </c>
      <c r="J88" s="29" t="s">
        <v>92</v>
      </c>
      <c r="K88" s="29" t="str">
        <f t="shared" si="8"/>
        <v>一般男50ﾊﾞﾀ</v>
      </c>
    </row>
    <row r="89" spans="1:11">
      <c r="A89" s="30">
        <v>88</v>
      </c>
      <c r="B89" s="31" t="s">
        <v>38</v>
      </c>
      <c r="D89" s="31" t="s">
        <v>41</v>
      </c>
      <c r="E89" s="31" t="s">
        <v>84</v>
      </c>
      <c r="G89" s="29" t="s">
        <v>97</v>
      </c>
      <c r="H89" s="29" t="str">
        <f t="shared" si="9"/>
        <v/>
      </c>
      <c r="I89" s="29" t="str">
        <f t="shared" si="7"/>
        <v>50</v>
      </c>
      <c r="J89" s="29" t="s">
        <v>92</v>
      </c>
      <c r="K89" s="29" t="str">
        <f t="shared" si="8"/>
        <v>中男50ﾊﾞﾀ</v>
      </c>
    </row>
    <row r="90" spans="1:11">
      <c r="A90" s="30">
        <v>89</v>
      </c>
      <c r="B90" s="31" t="s">
        <v>40</v>
      </c>
      <c r="D90" s="31" t="s">
        <v>41</v>
      </c>
      <c r="E90" s="31" t="s">
        <v>51</v>
      </c>
      <c r="G90" s="29" t="str">
        <f>LEFT(B90,2)&amp;MID(B90,6,1)</f>
        <v>50女</v>
      </c>
      <c r="H90" s="29" t="str">
        <f t="shared" si="9"/>
        <v/>
      </c>
      <c r="I90" s="29" t="str">
        <f t="shared" si="7"/>
        <v>50</v>
      </c>
      <c r="J90" s="29" t="str">
        <f t="shared" ref="J90:J99" si="10">LEFT(E90,1)</f>
        <v>背</v>
      </c>
      <c r="K90" s="29" t="str">
        <f t="shared" si="8"/>
        <v>50女50背</v>
      </c>
    </row>
    <row r="91" spans="1:11">
      <c r="A91" s="30">
        <v>90</v>
      </c>
      <c r="B91" s="31" t="s">
        <v>42</v>
      </c>
      <c r="D91" s="31" t="s">
        <v>41</v>
      </c>
      <c r="E91" s="31" t="s">
        <v>51</v>
      </c>
      <c r="G91" s="29" t="str">
        <f>LEFT(B91,2)&amp;MID(B91,6,1)</f>
        <v>40女</v>
      </c>
      <c r="H91" s="29" t="str">
        <f t="shared" si="9"/>
        <v/>
      </c>
      <c r="I91" s="29" t="str">
        <f t="shared" si="7"/>
        <v>50</v>
      </c>
      <c r="J91" s="29" t="str">
        <f t="shared" si="10"/>
        <v>背</v>
      </c>
      <c r="K91" s="29" t="str">
        <f t="shared" si="8"/>
        <v>40女50背</v>
      </c>
    </row>
    <row r="92" spans="1:11">
      <c r="A92" s="30">
        <v>91</v>
      </c>
      <c r="B92" s="31" t="s">
        <v>44</v>
      </c>
      <c r="D92" s="31" t="s">
        <v>41</v>
      </c>
      <c r="E92" s="31" t="s">
        <v>51</v>
      </c>
      <c r="G92" s="29" t="str">
        <f>LEFT(B92,2)&amp;MID(B92,6,1)</f>
        <v>30女</v>
      </c>
      <c r="H92" s="29" t="str">
        <f t="shared" si="9"/>
        <v/>
      </c>
      <c r="I92" s="29" t="str">
        <f t="shared" si="7"/>
        <v>50</v>
      </c>
      <c r="J92" s="29" t="str">
        <f t="shared" si="10"/>
        <v>背</v>
      </c>
      <c r="K92" s="29" t="str">
        <f t="shared" si="8"/>
        <v>30女50背</v>
      </c>
    </row>
    <row r="93" spans="1:11">
      <c r="A93" s="30">
        <v>92</v>
      </c>
      <c r="B93" s="31" t="s">
        <v>46</v>
      </c>
      <c r="D93" s="31" t="s">
        <v>41</v>
      </c>
      <c r="E93" s="31" t="s">
        <v>51</v>
      </c>
      <c r="G93" s="29" t="s">
        <v>94</v>
      </c>
      <c r="H93" s="29" t="str">
        <f t="shared" si="9"/>
        <v/>
      </c>
      <c r="I93" s="29" t="str">
        <f t="shared" si="7"/>
        <v>50</v>
      </c>
      <c r="J93" s="29" t="str">
        <f t="shared" si="10"/>
        <v>背</v>
      </c>
      <c r="K93" s="29" t="str">
        <f t="shared" si="8"/>
        <v>一般女50背</v>
      </c>
    </row>
    <row r="94" spans="1:11">
      <c r="A94" s="30">
        <v>93</v>
      </c>
      <c r="B94" s="31" t="s">
        <v>47</v>
      </c>
      <c r="D94" s="31" t="s">
        <v>41</v>
      </c>
      <c r="E94" s="31" t="s">
        <v>51</v>
      </c>
      <c r="G94" s="29" t="s">
        <v>95</v>
      </c>
      <c r="H94" s="29" t="str">
        <f t="shared" si="9"/>
        <v/>
      </c>
      <c r="I94" s="29" t="str">
        <f t="shared" si="7"/>
        <v>50</v>
      </c>
      <c r="J94" s="29" t="str">
        <f t="shared" si="10"/>
        <v>背</v>
      </c>
      <c r="K94" s="29" t="str">
        <f t="shared" si="8"/>
        <v>中女50背</v>
      </c>
    </row>
    <row r="95" spans="1:11">
      <c r="A95" s="30">
        <v>94</v>
      </c>
      <c r="B95" s="31" t="s">
        <v>48</v>
      </c>
      <c r="D95" s="31" t="s">
        <v>41</v>
      </c>
      <c r="E95" s="31" t="s">
        <v>51</v>
      </c>
      <c r="G95" s="29" t="str">
        <f>LEFT(B95,2)&amp;MID(B95,6,1)</f>
        <v>50男</v>
      </c>
      <c r="H95" s="29" t="str">
        <f t="shared" si="9"/>
        <v/>
      </c>
      <c r="I95" s="29" t="str">
        <f t="shared" si="7"/>
        <v>50</v>
      </c>
      <c r="J95" s="29" t="str">
        <f t="shared" si="10"/>
        <v>背</v>
      </c>
      <c r="K95" s="29" t="str">
        <f t="shared" si="8"/>
        <v>50男50背</v>
      </c>
    </row>
    <row r="96" spans="1:11">
      <c r="A96" s="30">
        <v>95</v>
      </c>
      <c r="B96" s="31" t="s">
        <v>49</v>
      </c>
      <c r="D96" s="31" t="s">
        <v>41</v>
      </c>
      <c r="E96" s="31" t="s">
        <v>51</v>
      </c>
      <c r="G96" s="29" t="str">
        <f>LEFT(B96,2)&amp;MID(B96,6,1)</f>
        <v>40男</v>
      </c>
      <c r="H96" s="29" t="str">
        <f t="shared" si="9"/>
        <v/>
      </c>
      <c r="I96" s="29" t="str">
        <f t="shared" si="7"/>
        <v>50</v>
      </c>
      <c r="J96" s="29" t="str">
        <f t="shared" si="10"/>
        <v>背</v>
      </c>
      <c r="K96" s="29" t="str">
        <f t="shared" si="8"/>
        <v>40男50背</v>
      </c>
    </row>
    <row r="97" spans="1:11">
      <c r="A97" s="30">
        <v>96</v>
      </c>
      <c r="B97" s="31" t="s">
        <v>50</v>
      </c>
      <c r="D97" s="31" t="s">
        <v>41</v>
      </c>
      <c r="E97" s="31" t="s">
        <v>51</v>
      </c>
      <c r="G97" s="29" t="str">
        <f>LEFT(B97,2)&amp;MID(B97,6,1)</f>
        <v>30男</v>
      </c>
      <c r="H97" s="29" t="str">
        <f t="shared" si="9"/>
        <v/>
      </c>
      <c r="I97" s="29" t="str">
        <f t="shared" si="7"/>
        <v>50</v>
      </c>
      <c r="J97" s="29" t="str">
        <f t="shared" si="10"/>
        <v>背</v>
      </c>
      <c r="K97" s="29" t="str">
        <f t="shared" si="8"/>
        <v>30男50背</v>
      </c>
    </row>
    <row r="98" spans="1:11">
      <c r="A98" s="30">
        <v>97</v>
      </c>
      <c r="B98" s="31" t="s">
        <v>35</v>
      </c>
      <c r="D98" s="31" t="s">
        <v>41</v>
      </c>
      <c r="E98" s="31" t="s">
        <v>51</v>
      </c>
      <c r="G98" s="29" t="s">
        <v>96</v>
      </c>
      <c r="H98" s="29" t="str">
        <f t="shared" si="9"/>
        <v/>
      </c>
      <c r="I98" s="29" t="str">
        <f t="shared" si="7"/>
        <v>50</v>
      </c>
      <c r="J98" s="29" t="str">
        <f t="shared" si="10"/>
        <v>背</v>
      </c>
      <c r="K98" s="29" t="str">
        <f t="shared" si="8"/>
        <v>一般男50背</v>
      </c>
    </row>
    <row r="99" spans="1:11">
      <c r="A99" s="30">
        <v>98</v>
      </c>
      <c r="B99" s="31" t="s">
        <v>38</v>
      </c>
      <c r="D99" s="31" t="s">
        <v>41</v>
      </c>
      <c r="E99" s="31" t="s">
        <v>51</v>
      </c>
      <c r="G99" s="29" t="s">
        <v>97</v>
      </c>
      <c r="H99" s="29" t="str">
        <f t="shared" si="9"/>
        <v/>
      </c>
      <c r="I99" s="29" t="str">
        <f t="shared" si="7"/>
        <v>50</v>
      </c>
      <c r="J99" s="29" t="str">
        <f t="shared" si="10"/>
        <v>背</v>
      </c>
      <c r="K99" s="29" t="str">
        <f t="shared" si="8"/>
        <v>中男50背</v>
      </c>
    </row>
    <row r="100" spans="1:11">
      <c r="A100" s="30">
        <v>99</v>
      </c>
      <c r="B100" s="31" t="s">
        <v>66</v>
      </c>
      <c r="D100" s="31" t="s">
        <v>12</v>
      </c>
      <c r="E100" s="31" t="s">
        <v>15</v>
      </c>
      <c r="G100" s="29" t="str">
        <f>LEFT(B100,3)&amp;MID(B100,7,1)</f>
        <v>220女</v>
      </c>
      <c r="H100" s="29" t="str">
        <f t="shared" si="9"/>
        <v/>
      </c>
      <c r="I100" s="29" t="str">
        <f t="shared" si="7"/>
        <v>200</v>
      </c>
      <c r="J100" s="29" t="s">
        <v>89</v>
      </c>
      <c r="K100" s="29" t="str">
        <f t="shared" si="8"/>
        <v>220女200Fﾘﾚｰ</v>
      </c>
    </row>
    <row r="101" spans="1:11">
      <c r="A101" s="30">
        <v>100</v>
      </c>
      <c r="B101" s="31" t="s">
        <v>61</v>
      </c>
      <c r="D101" s="31" t="s">
        <v>12</v>
      </c>
      <c r="E101" s="31" t="s">
        <v>15</v>
      </c>
      <c r="G101" s="29" t="str">
        <f>LEFT(B101,3)&amp;MID(B101,7,1)</f>
        <v>160女</v>
      </c>
      <c r="H101" s="29" t="str">
        <f t="shared" si="9"/>
        <v/>
      </c>
      <c r="I101" s="29" t="str">
        <f t="shared" si="7"/>
        <v>200</v>
      </c>
      <c r="J101" s="29" t="s">
        <v>89</v>
      </c>
      <c r="K101" s="29" t="str">
        <f t="shared" si="8"/>
        <v>160女200Fﾘﾚｰ</v>
      </c>
    </row>
    <row r="102" spans="1:11">
      <c r="A102" s="30">
        <v>101</v>
      </c>
      <c r="B102" s="31" t="s">
        <v>63</v>
      </c>
      <c r="D102" s="31" t="s">
        <v>12</v>
      </c>
      <c r="E102" s="31" t="s">
        <v>15</v>
      </c>
      <c r="G102" s="29" t="str">
        <f>LEFT(B102,3)&amp;MID(B102,7,1)</f>
        <v>120女</v>
      </c>
      <c r="H102" s="29" t="str">
        <f t="shared" si="9"/>
        <v/>
      </c>
      <c r="I102" s="29" t="str">
        <f t="shared" si="7"/>
        <v>200</v>
      </c>
      <c r="J102" s="29" t="s">
        <v>89</v>
      </c>
      <c r="K102" s="29" t="str">
        <f t="shared" si="8"/>
        <v>120女200Fﾘﾚｰ</v>
      </c>
    </row>
    <row r="103" spans="1:11">
      <c r="A103" s="30">
        <v>102</v>
      </c>
      <c r="B103" s="31" t="s">
        <v>46</v>
      </c>
      <c r="D103" s="31" t="s">
        <v>12</v>
      </c>
      <c r="E103" s="31" t="s">
        <v>15</v>
      </c>
      <c r="G103" s="29" t="s">
        <v>94</v>
      </c>
      <c r="H103" s="29" t="str">
        <f t="shared" si="9"/>
        <v/>
      </c>
      <c r="I103" s="29" t="str">
        <f t="shared" si="7"/>
        <v>200</v>
      </c>
      <c r="J103" s="29" t="s">
        <v>89</v>
      </c>
      <c r="K103" s="29" t="str">
        <f t="shared" si="8"/>
        <v>一般女200Fﾘﾚｰ</v>
      </c>
    </row>
    <row r="104" spans="1:11">
      <c r="A104" s="30">
        <v>103</v>
      </c>
      <c r="B104" s="31" t="s">
        <v>47</v>
      </c>
      <c r="D104" s="31" t="s">
        <v>12</v>
      </c>
      <c r="E104" s="31" t="s">
        <v>15</v>
      </c>
      <c r="G104" s="29" t="s">
        <v>95</v>
      </c>
      <c r="H104" s="29" t="str">
        <f t="shared" si="9"/>
        <v/>
      </c>
      <c r="I104" s="29" t="str">
        <f t="shared" si="7"/>
        <v>200</v>
      </c>
      <c r="J104" s="29" t="s">
        <v>89</v>
      </c>
      <c r="K104" s="29" t="str">
        <f t="shared" si="8"/>
        <v>中女200Fﾘﾚｰ</v>
      </c>
    </row>
    <row r="105" spans="1:11">
      <c r="A105" s="30">
        <v>104</v>
      </c>
      <c r="B105" s="31" t="s">
        <v>85</v>
      </c>
      <c r="D105" s="31" t="s">
        <v>12</v>
      </c>
      <c r="E105" s="31" t="s">
        <v>15</v>
      </c>
      <c r="G105" s="29" t="str">
        <f>LEFT(B105,3)&amp;MID(B105,7,1)</f>
        <v>220男</v>
      </c>
      <c r="H105" s="29" t="str">
        <f t="shared" si="9"/>
        <v/>
      </c>
      <c r="I105" s="29" t="str">
        <f t="shared" si="7"/>
        <v>200</v>
      </c>
      <c r="J105" s="29" t="s">
        <v>89</v>
      </c>
      <c r="K105" s="29" t="str">
        <f t="shared" si="8"/>
        <v>220男200Fﾘﾚｰ</v>
      </c>
    </row>
    <row r="106" spans="1:11">
      <c r="A106" s="30">
        <v>105</v>
      </c>
      <c r="B106" s="31" t="s">
        <v>64</v>
      </c>
      <c r="D106" s="31" t="s">
        <v>12</v>
      </c>
      <c r="E106" s="31" t="s">
        <v>15</v>
      </c>
      <c r="G106" s="29" t="str">
        <f>LEFT(B106,3)&amp;MID(B106,7,1)</f>
        <v>160男</v>
      </c>
      <c r="H106" s="29" t="str">
        <f t="shared" si="9"/>
        <v/>
      </c>
      <c r="I106" s="29" t="str">
        <f t="shared" si="7"/>
        <v>200</v>
      </c>
      <c r="J106" s="29" t="s">
        <v>89</v>
      </c>
      <c r="K106" s="29" t="str">
        <f t="shared" si="8"/>
        <v>160男200Fﾘﾚｰ</v>
      </c>
    </row>
    <row r="107" spans="1:11">
      <c r="A107" s="30">
        <v>106</v>
      </c>
      <c r="B107" s="31" t="s">
        <v>65</v>
      </c>
      <c r="D107" s="31" t="s">
        <v>12</v>
      </c>
      <c r="E107" s="31" t="s">
        <v>15</v>
      </c>
      <c r="G107" s="29" t="str">
        <f>LEFT(B107,3)&amp;MID(B107,7,1)</f>
        <v>120男</v>
      </c>
      <c r="H107" s="29" t="str">
        <f t="shared" si="9"/>
        <v/>
      </c>
      <c r="I107" s="29" t="str">
        <f t="shared" si="7"/>
        <v>200</v>
      </c>
      <c r="J107" s="29" t="s">
        <v>89</v>
      </c>
      <c r="K107" s="29" t="str">
        <f t="shared" si="8"/>
        <v>120男200Fﾘﾚｰ</v>
      </c>
    </row>
    <row r="108" spans="1:11">
      <c r="A108" s="30">
        <v>107</v>
      </c>
      <c r="B108" s="31" t="s">
        <v>35</v>
      </c>
      <c r="D108" s="31" t="s">
        <v>12</v>
      </c>
      <c r="E108" s="31" t="s">
        <v>15</v>
      </c>
      <c r="G108" s="29" t="s">
        <v>96</v>
      </c>
      <c r="H108" s="29" t="str">
        <f t="shared" si="9"/>
        <v/>
      </c>
      <c r="I108" s="29" t="str">
        <f t="shared" si="7"/>
        <v>200</v>
      </c>
      <c r="J108" s="29" t="s">
        <v>89</v>
      </c>
      <c r="K108" s="29" t="str">
        <f t="shared" si="8"/>
        <v>一般男200Fﾘﾚｰ</v>
      </c>
    </row>
    <row r="109" spans="1:11">
      <c r="A109" s="30">
        <v>108</v>
      </c>
      <c r="B109" s="31" t="s">
        <v>38</v>
      </c>
      <c r="D109" s="31" t="s">
        <v>12</v>
      </c>
      <c r="E109" s="31" t="s">
        <v>15</v>
      </c>
      <c r="G109" s="29" t="s">
        <v>97</v>
      </c>
      <c r="H109" s="29" t="str">
        <f t="shared" si="9"/>
        <v/>
      </c>
      <c r="I109" s="29" t="str">
        <f t="shared" si="7"/>
        <v>200</v>
      </c>
      <c r="J109" s="29" t="s">
        <v>89</v>
      </c>
      <c r="K109" s="29" t="str">
        <f t="shared" si="8"/>
        <v>中男200Fﾘﾚｰ</v>
      </c>
    </row>
  </sheetData>
  <autoFilter ref="A1:K109" xr:uid="{00000000-0009-0000-0000-000002000000}"/>
  <phoneticPr fontId="1"/>
  <conditionalFormatting sqref="G1:H1">
    <cfRule type="duplicateValues" dxfId="1" priority="1" stopIfTrue="1"/>
  </conditionalFormatting>
  <conditionalFormatting sqref="A1:A109">
    <cfRule type="duplicateValues" dxfId="0" priority="2" stopIfTrue="1"/>
  </conditionalFormatting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9999"/>
  </sheetPr>
  <dimension ref="B1:T42"/>
  <sheetViews>
    <sheetView tabSelected="1" topLeftCell="A7" workbookViewId="0">
      <selection activeCell="F18" sqref="F18:Q18"/>
    </sheetView>
  </sheetViews>
  <sheetFormatPr defaultRowHeight="13.5"/>
  <cols>
    <col min="1" max="1" width="1.5" customWidth="1"/>
    <col min="2" max="2" width="3.125" customWidth="1"/>
    <col min="3" max="3" width="1.75" customWidth="1"/>
    <col min="4" max="4" width="10.25" customWidth="1"/>
    <col min="5" max="5" width="4.375" customWidth="1"/>
    <col min="6" max="6" width="6.625" customWidth="1"/>
    <col min="7" max="7" width="8.375" customWidth="1"/>
    <col min="8" max="8" width="6.625" customWidth="1"/>
    <col min="9" max="9" width="10.625" customWidth="1"/>
    <col min="10" max="10" width="7.875" customWidth="1"/>
    <col min="11" max="11" width="4" customWidth="1"/>
    <col min="12" max="12" width="2.5" customWidth="1"/>
    <col min="13" max="13" width="5.75" customWidth="1"/>
    <col min="14" max="14" width="2" customWidth="1"/>
    <col min="15" max="15" width="2.125" customWidth="1"/>
    <col min="16" max="16" width="3" customWidth="1"/>
    <col min="17" max="17" width="9.125" customWidth="1"/>
    <col min="18" max="18" width="5.75" customWidth="1"/>
  </cols>
  <sheetData>
    <row r="1" spans="2:20" ht="15" customHeight="1"/>
    <row r="2" spans="2:20" ht="15" customHeight="1"/>
    <row r="3" spans="2:20" ht="20.25" customHeight="1">
      <c r="B3" s="39" t="s">
        <v>78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6"/>
      <c r="O3" s="6"/>
      <c r="P3" s="6"/>
      <c r="Q3" s="6"/>
    </row>
    <row r="4" spans="2:20" ht="3" customHeight="1"/>
    <row r="5" spans="2:20" ht="54.75" customHeight="1">
      <c r="D5" s="40" t="s">
        <v>19</v>
      </c>
      <c r="E5" s="40"/>
      <c r="F5" s="40"/>
      <c r="G5" s="40"/>
      <c r="H5" s="3"/>
      <c r="I5" s="2"/>
      <c r="J5" s="16" t="s">
        <v>67</v>
      </c>
      <c r="K5" s="75" t="s">
        <v>71</v>
      </c>
      <c r="L5" s="75"/>
      <c r="M5" s="75"/>
      <c r="N5" s="75"/>
      <c r="O5" s="75"/>
      <c r="P5" s="75"/>
      <c r="Q5" s="75"/>
    </row>
    <row r="7" spans="2:20" ht="18" customHeight="1">
      <c r="B7" s="4">
        <v>1</v>
      </c>
      <c r="C7" s="4"/>
      <c r="D7" s="8" t="s">
        <v>20</v>
      </c>
      <c r="E7" s="20"/>
      <c r="F7" s="36" t="s">
        <v>100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18" customHeight="1">
      <c r="B8" s="4"/>
      <c r="C8" s="4"/>
      <c r="D8" s="20"/>
      <c r="E8" s="2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20" ht="18" customHeight="1">
      <c r="B9" s="4">
        <v>2</v>
      </c>
      <c r="C9" s="4"/>
      <c r="D9" s="8" t="s">
        <v>21</v>
      </c>
      <c r="E9" s="20"/>
      <c r="F9" s="41" t="s">
        <v>98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2:20" ht="18" customHeight="1">
      <c r="B10" s="4"/>
      <c r="C10" s="4"/>
      <c r="D10" s="20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20" ht="18" customHeight="1">
      <c r="B11" s="4">
        <v>3</v>
      </c>
      <c r="C11" s="4"/>
      <c r="D11" s="8" t="s">
        <v>22</v>
      </c>
      <c r="E11" s="20"/>
      <c r="F11" s="42" t="s">
        <v>23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20" ht="18" customHeight="1">
      <c r="B12" s="4"/>
      <c r="C12" s="4"/>
      <c r="D12" s="20"/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20" ht="18" customHeight="1">
      <c r="B13" s="4">
        <v>4</v>
      </c>
      <c r="C13" s="4"/>
      <c r="D13" s="8" t="s">
        <v>0</v>
      </c>
      <c r="E13" s="20"/>
      <c r="F13" s="43" t="s">
        <v>74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2:20" ht="18" customHeight="1">
      <c r="B14" s="4"/>
      <c r="C14" s="4"/>
      <c r="D14" s="20"/>
      <c r="E14" s="20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2:20" ht="18" customHeight="1">
      <c r="B15" s="4">
        <v>5</v>
      </c>
      <c r="C15" s="4"/>
      <c r="D15" s="8" t="s">
        <v>1</v>
      </c>
      <c r="E15" s="20"/>
      <c r="F15" s="42" t="s">
        <v>99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2:20" ht="18" customHeight="1">
      <c r="B16" s="9" t="s">
        <v>17</v>
      </c>
      <c r="C16" s="4"/>
      <c r="D16" s="8" t="s">
        <v>17</v>
      </c>
      <c r="E16" s="20"/>
      <c r="F16" s="42" t="s">
        <v>81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2:18" ht="4.5" customHeight="1">
      <c r="B17" s="9"/>
      <c r="C17" s="4"/>
      <c r="D17" s="23"/>
      <c r="E17" s="2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8" ht="18" customHeight="1">
      <c r="B18" s="9"/>
      <c r="C18" s="4"/>
      <c r="D18" s="20"/>
      <c r="E18" s="20"/>
      <c r="F18" s="43" t="s">
        <v>101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2:18" ht="18" customHeight="1">
      <c r="B19" s="9"/>
      <c r="C19" s="4"/>
      <c r="D19" s="13"/>
      <c r="E19" s="13"/>
      <c r="F19" s="42" t="s">
        <v>80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2:18" ht="18" customHeight="1">
      <c r="B20" s="9"/>
      <c r="C20" s="4"/>
      <c r="D20" s="13" t="s">
        <v>27</v>
      </c>
      <c r="E20" s="13"/>
      <c r="F20" s="42" t="s">
        <v>68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2:18" ht="18" customHeight="1">
      <c r="B21" s="9"/>
      <c r="C21" s="4"/>
      <c r="D21" s="13"/>
      <c r="E21" s="13"/>
      <c r="F21" s="42" t="s">
        <v>82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2:18" ht="18" customHeight="1">
      <c r="B22" s="9"/>
      <c r="C22" s="4"/>
      <c r="D22" s="13"/>
      <c r="E22" s="1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8" ht="18" customHeight="1">
      <c r="B23" s="4">
        <v>6</v>
      </c>
      <c r="C23" s="4"/>
      <c r="D23" s="8" t="s">
        <v>2</v>
      </c>
      <c r="E23" s="20"/>
      <c r="F23" s="42" t="s">
        <v>79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2:18" ht="18" customHeight="1">
      <c r="B24" s="4"/>
      <c r="C24" s="4"/>
      <c r="D24" s="20"/>
      <c r="E24" s="2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8" ht="18" customHeight="1">
      <c r="B25" s="21" t="s">
        <v>70</v>
      </c>
      <c r="C25" s="1"/>
      <c r="D25" s="8" t="s">
        <v>3</v>
      </c>
      <c r="E25" s="20"/>
      <c r="F25" s="42" t="s">
        <v>24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2:18" ht="18" customHeight="1">
      <c r="B26" s="1"/>
      <c r="C26" s="1"/>
      <c r="D26" s="12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8" ht="18" customHeight="1">
      <c r="C27" s="14"/>
    </row>
    <row r="28" spans="2:18" ht="18" customHeight="1">
      <c r="C28" s="14"/>
    </row>
    <row r="29" spans="2:18" ht="18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8" ht="18" customHeight="1"/>
    <row r="31" spans="2:18" ht="18" customHeight="1"/>
    <row r="32" spans="2:18" ht="24">
      <c r="D32" s="63" t="s">
        <v>25</v>
      </c>
      <c r="E32" s="63"/>
      <c r="F32" s="63"/>
      <c r="G32" s="63"/>
      <c r="H32" s="63"/>
      <c r="I32" s="63"/>
      <c r="J32" s="63"/>
      <c r="K32" s="63"/>
      <c r="L32" s="64"/>
      <c r="N32" s="11"/>
      <c r="O32" s="18"/>
      <c r="P32" s="18"/>
      <c r="Q32" s="18"/>
      <c r="R32" s="18"/>
    </row>
    <row r="33" spans="3:17" ht="24">
      <c r="D33" s="63"/>
      <c r="E33" s="63"/>
      <c r="F33" s="63"/>
      <c r="G33" s="63"/>
      <c r="H33" s="63"/>
      <c r="I33" s="63"/>
      <c r="J33" s="63"/>
      <c r="K33" s="63"/>
      <c r="L33" s="64"/>
      <c r="N33" s="11"/>
      <c r="O33" s="11"/>
      <c r="P33" s="49" t="s">
        <v>8</v>
      </c>
      <c r="Q33" s="50"/>
    </row>
    <row r="34" spans="3:17" ht="19.5" customHeight="1">
      <c r="C34" s="22"/>
      <c r="D34" s="37" t="s">
        <v>26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51"/>
      <c r="Q34" s="52"/>
    </row>
    <row r="35" spans="3:17" ht="19.5" customHeight="1">
      <c r="C35" s="22"/>
      <c r="D35" s="37" t="s">
        <v>73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53"/>
      <c r="Q35" s="54"/>
    </row>
    <row r="36" spans="3:17" ht="19.5" customHeight="1">
      <c r="C36" s="22"/>
      <c r="D36" s="37" t="s">
        <v>72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53"/>
      <c r="Q36" s="54"/>
    </row>
    <row r="37" spans="3:17" ht="7.5" customHeight="1">
      <c r="D37" s="48" t="s">
        <v>17</v>
      </c>
      <c r="E37" s="48"/>
      <c r="F37" s="48"/>
      <c r="G37" s="48"/>
      <c r="H37" s="48"/>
      <c r="I37" s="48"/>
      <c r="J37" s="48"/>
      <c r="K37" s="48"/>
      <c r="L37" s="48"/>
      <c r="M37" s="48"/>
      <c r="N37" s="7"/>
      <c r="O37" s="7"/>
      <c r="P37" s="55"/>
      <c r="Q37" s="56"/>
    </row>
    <row r="38" spans="3:17" ht="22.5" customHeight="1">
      <c r="D38" s="57" t="s">
        <v>14</v>
      </c>
      <c r="E38" s="58"/>
      <c r="F38" s="69"/>
      <c r="G38" s="70"/>
      <c r="H38" s="70"/>
      <c r="I38" s="70"/>
      <c r="J38" s="71"/>
      <c r="K38" s="77" t="s">
        <v>4</v>
      </c>
      <c r="L38" s="91" t="s">
        <v>5</v>
      </c>
      <c r="M38" s="92"/>
      <c r="N38" s="76" t="s">
        <v>9</v>
      </c>
      <c r="O38" s="77"/>
      <c r="P38" s="80" t="s">
        <v>10</v>
      </c>
      <c r="Q38" s="81"/>
    </row>
    <row r="39" spans="3:17" ht="24.75" customHeight="1">
      <c r="D39" s="59" t="s">
        <v>75</v>
      </c>
      <c r="E39" s="60"/>
      <c r="F39" s="72"/>
      <c r="G39" s="73"/>
      <c r="H39" s="73"/>
      <c r="I39" s="73"/>
      <c r="J39" s="74"/>
      <c r="K39" s="90"/>
      <c r="L39" s="93" t="s">
        <v>6</v>
      </c>
      <c r="M39" s="94"/>
      <c r="N39" s="78"/>
      <c r="O39" s="79"/>
      <c r="P39" s="82"/>
      <c r="Q39" s="83"/>
    </row>
    <row r="40" spans="3:17" ht="24.75" customHeight="1">
      <c r="D40" s="61" t="s">
        <v>76</v>
      </c>
      <c r="E40" s="62"/>
      <c r="F40" s="46"/>
      <c r="G40" s="47"/>
      <c r="H40" s="47"/>
      <c r="I40" s="47"/>
      <c r="J40" s="47"/>
      <c r="K40" s="47"/>
      <c r="L40" s="44" t="s">
        <v>7</v>
      </c>
      <c r="M40" s="44"/>
      <c r="N40" s="44"/>
      <c r="O40" s="44"/>
      <c r="P40" s="44"/>
      <c r="Q40" s="45"/>
    </row>
    <row r="41" spans="3:17" ht="19.5" customHeight="1">
      <c r="D41" s="65" t="s">
        <v>77</v>
      </c>
      <c r="E41" s="66"/>
      <c r="F41" s="51"/>
      <c r="G41" s="88"/>
      <c r="H41" s="88"/>
      <c r="I41" s="88"/>
      <c r="J41" s="88"/>
      <c r="K41" s="88"/>
      <c r="L41" s="88"/>
      <c r="M41" s="52"/>
      <c r="N41" s="76" t="s">
        <v>18</v>
      </c>
      <c r="O41" s="77"/>
      <c r="P41" s="84" t="s">
        <v>13</v>
      </c>
      <c r="Q41" s="85"/>
    </row>
    <row r="42" spans="3:17" ht="19.5" customHeight="1">
      <c r="D42" s="67" t="s">
        <v>69</v>
      </c>
      <c r="E42" s="68"/>
      <c r="F42" s="55"/>
      <c r="G42" s="89"/>
      <c r="H42" s="89"/>
      <c r="I42" s="89"/>
      <c r="J42" s="89"/>
      <c r="K42" s="89"/>
      <c r="L42" s="89"/>
      <c r="M42" s="56"/>
      <c r="N42" s="78"/>
      <c r="O42" s="79"/>
      <c r="P42" s="86"/>
      <c r="Q42" s="87"/>
    </row>
  </sheetData>
  <mergeCells count="40">
    <mergeCell ref="D41:E41"/>
    <mergeCell ref="D42:E42"/>
    <mergeCell ref="F38:J38"/>
    <mergeCell ref="F39:J39"/>
    <mergeCell ref="K5:Q5"/>
    <mergeCell ref="N41:O42"/>
    <mergeCell ref="N38:O39"/>
    <mergeCell ref="P38:Q39"/>
    <mergeCell ref="P41:Q42"/>
    <mergeCell ref="F41:M41"/>
    <mergeCell ref="F42:M42"/>
    <mergeCell ref="K38:K39"/>
    <mergeCell ref="L38:M38"/>
    <mergeCell ref="L39:M39"/>
    <mergeCell ref="F13:Q13"/>
    <mergeCell ref="F15:Q15"/>
    <mergeCell ref="L40:Q40"/>
    <mergeCell ref="F40:K40"/>
    <mergeCell ref="D37:M37"/>
    <mergeCell ref="F19:Q19"/>
    <mergeCell ref="F20:Q20"/>
    <mergeCell ref="P33:Q33"/>
    <mergeCell ref="P34:Q37"/>
    <mergeCell ref="D38:E38"/>
    <mergeCell ref="D39:E39"/>
    <mergeCell ref="D40:E40"/>
    <mergeCell ref="D34:O34"/>
    <mergeCell ref="D35:O35"/>
    <mergeCell ref="F23:Q23"/>
    <mergeCell ref="F25:Q25"/>
    <mergeCell ref="D32:L33"/>
    <mergeCell ref="F21:Q21"/>
    <mergeCell ref="D36:O36"/>
    <mergeCell ref="B3:M3"/>
    <mergeCell ref="D5:G5"/>
    <mergeCell ref="F9:Q9"/>
    <mergeCell ref="F11:Q11"/>
    <mergeCell ref="F16:Q16"/>
    <mergeCell ref="F18:Q18"/>
    <mergeCell ref="F17:Q17"/>
  </mergeCells>
  <phoneticPr fontId="1"/>
  <pageMargins left="0.70866141732283472" right="0.19685039370078741" top="0.55118110236220474" bottom="0.35433070866141736" header="0.31496062992125984" footer="0.31496062992125984"/>
  <pageSetup paperSize="9" firstPageNumber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プログラム順「呼び出し用」</vt:lpstr>
      <vt:lpstr>済 18馬術  </vt:lpstr>
      <vt:lpstr>'済 18馬術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TAIKYO1501</dc:creator>
  <cp:lastModifiedBy>TAIKYO2001</cp:lastModifiedBy>
  <cp:lastPrinted>2021-10-20T01:30:18Z</cp:lastPrinted>
  <dcterms:created xsi:type="dcterms:W3CDTF">2019-05-18T02:27:58Z</dcterms:created>
  <dcterms:modified xsi:type="dcterms:W3CDTF">2021-10-20T04:11:54Z</dcterms:modified>
</cp:coreProperties>
</file>